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Анализ баланса" sheetId="1" r:id="rId1"/>
    <sheet name="Себестоимость" sheetId="2" r:id="rId2"/>
    <sheet name="Анализ" sheetId="3" r:id="rId3"/>
  </sheets>
  <calcPr calcId="162913"/>
</workbook>
</file>

<file path=xl/calcChain.xml><?xml version="1.0" encoding="utf-8"?>
<calcChain xmlns="http://schemas.openxmlformats.org/spreadsheetml/2006/main">
  <c r="J13" i="2"/>
  <c r="H13"/>
  <c r="E13"/>
  <c r="F12" s="1"/>
  <c r="D13"/>
  <c r="C13"/>
  <c r="I10" s="1"/>
  <c r="F11" l="1"/>
  <c r="F10"/>
  <c r="K10" s="1"/>
  <c r="I12"/>
  <c r="K12" s="1"/>
  <c r="K13"/>
  <c r="G10"/>
  <c r="I11"/>
  <c r="G12" l="1"/>
  <c r="K11"/>
  <c r="G11"/>
  <c r="G13" l="1"/>
  <c r="J19" i="1" l="1"/>
  <c r="K19"/>
  <c r="K18"/>
  <c r="K14"/>
  <c r="H53" i="2" l="1"/>
  <c r="E53"/>
  <c r="F52" s="1"/>
  <c r="D53"/>
  <c r="C53"/>
  <c r="I52" s="1"/>
  <c r="J18" i="1"/>
  <c r="J14"/>
  <c r="H42" i="2"/>
  <c r="E42"/>
  <c r="F39" s="1"/>
  <c r="D42"/>
  <c r="C42"/>
  <c r="I41" s="1"/>
  <c r="I12" i="3"/>
  <c r="I11"/>
  <c r="I10"/>
  <c r="G13"/>
  <c r="E13"/>
  <c r="H24" i="2"/>
  <c r="E24"/>
  <c r="F22" s="1"/>
  <c r="D24"/>
  <c r="C24"/>
  <c r="I21" s="1"/>
  <c r="G21" s="1"/>
  <c r="I18" i="1"/>
  <c r="I14"/>
  <c r="I19" s="1"/>
  <c r="G19"/>
  <c r="F19"/>
  <c r="H18"/>
  <c r="G18"/>
  <c r="F18"/>
  <c r="E18"/>
  <c r="E19" s="1"/>
  <c r="H14"/>
  <c r="F14"/>
  <c r="E14"/>
  <c r="K52" i="2" l="1"/>
  <c r="K53"/>
  <c r="I23"/>
  <c r="G23" s="1"/>
  <c r="I51"/>
  <c r="G51" s="1"/>
  <c r="I50"/>
  <c r="G50" s="1"/>
  <c r="F50"/>
  <c r="F51"/>
  <c r="I39"/>
  <c r="G39" s="1"/>
  <c r="I40"/>
  <c r="G40" s="1"/>
  <c r="I22"/>
  <c r="G22" s="1"/>
  <c r="K42"/>
  <c r="F41"/>
  <c r="K41" s="1"/>
  <c r="F40"/>
  <c r="G41"/>
  <c r="I13" i="3"/>
  <c r="F23" i="2"/>
  <c r="F21"/>
  <c r="K21" s="1"/>
  <c r="K24"/>
  <c r="H19" i="1"/>
  <c r="K39" i="2" l="1"/>
  <c r="K51"/>
  <c r="K50"/>
  <c r="G42"/>
  <c r="K40"/>
  <c r="G52"/>
  <c r="G53" s="1"/>
  <c r="K22"/>
  <c r="K23"/>
  <c r="G24" l="1"/>
</calcChain>
</file>

<file path=xl/sharedStrings.xml><?xml version="1.0" encoding="utf-8"?>
<sst xmlns="http://schemas.openxmlformats.org/spreadsheetml/2006/main" count="229" uniqueCount="168">
  <si>
    <t>Бухгалтерский баланс (Форма по ОКУД 0710001)</t>
  </si>
  <si>
    <t>тыс.руб.</t>
  </si>
  <si>
    <t>Показатели</t>
  </si>
  <si>
    <t>2017 г.</t>
  </si>
  <si>
    <t>2018 г.</t>
  </si>
  <si>
    <t>2019 г.</t>
  </si>
  <si>
    <t>2020 г.</t>
  </si>
  <si>
    <t>Актив баланса</t>
  </si>
  <si>
    <t>Запасы</t>
  </si>
  <si>
    <t>Дебиторская задолженность</t>
  </si>
  <si>
    <t>Денежные средства</t>
  </si>
  <si>
    <t>Прочие оборотные активы</t>
  </si>
  <si>
    <t>Итого:</t>
  </si>
  <si>
    <t>Пассив баланса</t>
  </si>
  <si>
    <t>Долгосрочные обязательства</t>
  </si>
  <si>
    <t>Краткосрочные обязательства</t>
  </si>
  <si>
    <t>Соотношение</t>
  </si>
  <si>
    <t>Вывод</t>
  </si>
  <si>
    <t xml:space="preserve"> не платежеспособно</t>
  </si>
  <si>
    <t>платежеспособно</t>
  </si>
  <si>
    <t>Отчет о финансовых результатах (форма по ОКУД 0710002)</t>
  </si>
  <si>
    <t>Выручка от продажи товаров, продукции, работ, услуг</t>
  </si>
  <si>
    <t>Себестоимость проданных товаров, продукции, работ, услуг</t>
  </si>
  <si>
    <t>Чистая прибыль (убыток) отчетного периода</t>
  </si>
  <si>
    <t>Справка</t>
  </si>
  <si>
    <t>Размер прибыли, заложенной в тариф. Налог УСН оплачивается из прибыли</t>
  </si>
  <si>
    <t xml:space="preserve"> Сравнительный анализ показателей бухгалтерского баланса </t>
  </si>
  <si>
    <t>Приложение 4.</t>
  </si>
  <si>
    <t>2021 г.</t>
  </si>
  <si>
    <t>Соотношение должно быть выше 1, данный показатель означает уменьшение платежеспособности</t>
  </si>
  <si>
    <t>Увеличение выручки связано с увеличением тарифов (незначительно) и увеличением субсидий из областного бюджета на компенсацию расходов по организации теплоснабжения в связи с увеличением стоимости мазута</t>
  </si>
  <si>
    <t>Увеличение себестоимости связано с увеличением стоимости мазута , оплаты труда, отчислений с з/платы (МРОТ)</t>
  </si>
  <si>
    <t>Протяженность тепловых сетей, м.п.</t>
  </si>
  <si>
    <t>Полезный отпуск, Гкал.</t>
  </si>
  <si>
    <t>Расход топлива, тонн</t>
  </si>
  <si>
    <t>Размер субсидии по мазуту, рублей</t>
  </si>
  <si>
    <t>Расходы всего, рублей.</t>
  </si>
  <si>
    <t>в т.ч., рублей</t>
  </si>
  <si>
    <t>Себестоимость, руб./Гкал.</t>
  </si>
  <si>
    <t xml:space="preserve">производство </t>
  </si>
  <si>
    <t>передача</t>
  </si>
  <si>
    <t>сбыт</t>
  </si>
  <si>
    <t>Котельная №1</t>
  </si>
  <si>
    <t>Котельная №3</t>
  </si>
  <si>
    <t>Котельная №4</t>
  </si>
  <si>
    <t>в целом по предприятию</t>
  </si>
  <si>
    <t>установленный среднегодовой тариф</t>
  </si>
  <si>
    <t>Таблица 5</t>
  </si>
  <si>
    <t>Сравнительный анализ себестоимости тепловой энергии в разрезе котельных</t>
  </si>
  <si>
    <t>Расчет фактической себестоимости тепловой энергии в разрезе котельных за  2021 год</t>
  </si>
  <si>
    <t>Анализ финансово-хозяйственной деятельности</t>
  </si>
  <si>
    <t>в том числе в разрезе видов деятельности:</t>
  </si>
  <si>
    <t>Виды деятельности</t>
  </si>
  <si>
    <t>Выручка</t>
  </si>
  <si>
    <t>Себестоимость</t>
  </si>
  <si>
    <t>Финансовый результат</t>
  </si>
  <si>
    <t>Производство, передача, сбыт тепловой энергии</t>
  </si>
  <si>
    <t>Подьем, очистка, транспортировка, сбыт воды</t>
  </si>
  <si>
    <t>Транспортные услуги</t>
  </si>
  <si>
    <t>Тыс. рублей</t>
  </si>
  <si>
    <t>Причины отрицательного финансового результата по видам деятельности :</t>
  </si>
  <si>
    <t>Производство, передача, сбыт тепловой энергии.</t>
  </si>
  <si>
    <t>3.Расходы на выполнение работ и услуг производственного характера перерасход</t>
  </si>
  <si>
    <t>4. Расходы на оплату работ и услуг, выполняемых сторонними организациями пере-</t>
  </si>
  <si>
    <t xml:space="preserve">   рублей.;</t>
  </si>
  <si>
    <t>амортизация).</t>
  </si>
  <si>
    <t>Кроме этого отрицательный результат оказывает уменьшение полезного отпуска пот-</t>
  </si>
  <si>
    <t>Более подробные показатели приведены в Приложении 2.</t>
  </si>
  <si>
    <t>Подъем, очистка, транспортировка, сбыт воды.</t>
  </si>
  <si>
    <t>Более подробные показатели приведены в Приложении 3.</t>
  </si>
  <si>
    <t>Кроме этого отрицательный результат оказывает уменьшение полезного отпуска на</t>
  </si>
  <si>
    <t>годы приведен в Приложении 4.</t>
  </si>
  <si>
    <t>Согласно данных анализа бухгалтерского баланса по итогам работы предприятия за</t>
  </si>
  <si>
    <t>3. Причин ухудшения финансового состояния  предприятия несколько:</t>
  </si>
  <si>
    <t>Транспортные услуги.</t>
  </si>
  <si>
    <t>Убытки от предоставления транспортных услуг незначительны. Связаны с тем, что</t>
  </si>
  <si>
    <t>емкостной парк для хранения нефтепродуктов перенесен на котельную № 3 (ул.Пушкина) , за-</t>
  </si>
  <si>
    <t>воз мазута на Котельную №1 (ул.Нефтеразведчиков) и Котельную №4 (ул.Советская) произво-</t>
  </si>
  <si>
    <t>дится автотранспортом Поставщика. По этой причине автомобиль Урал-4320 (бензовоз) ис -</t>
  </si>
  <si>
    <t>пользуется в мае и сентябре, остальной автотранспорт используется периодически ,а содер-</t>
  </si>
  <si>
    <t>боты предприятия.</t>
  </si>
  <si>
    <t>жание всего транспорта в рабочем состоянии необходимо для обеспечения бесперебойной ра-</t>
  </si>
  <si>
    <r>
      <rPr>
        <b/>
        <sz val="12"/>
        <color theme="1"/>
        <rFont val="Times New Roman"/>
        <family val="1"/>
        <charset val="204"/>
      </rPr>
      <t>Основная</t>
    </r>
    <r>
      <rPr>
        <sz val="12"/>
        <color theme="1"/>
        <rFont val="Times New Roman"/>
        <family val="1"/>
        <charset val="204"/>
      </rPr>
      <t xml:space="preserve"> - ежегодное уменьшение полезного отпуска тепловой энергии и воды.</t>
    </r>
  </si>
  <si>
    <t>Уменьшить расходы на производство тепловой энергии пропорционально полезному отпуску</t>
  </si>
  <si>
    <t xml:space="preserve">невозможно по причине того, что установленное котельное оборудование не соответствует </t>
  </si>
  <si>
    <t>подключенной нагрузке. Так на котельной №1 (ул.Нефтеразведчиков) установленная  мощ-</t>
  </si>
  <si>
    <t>установленной мощности. Замена котельного оборудования на соответствующее подключен-</t>
  </si>
  <si>
    <t>ной нагрузке требует больших финансовых вложений. Численность основного производствен-</t>
  </si>
  <si>
    <t>ного персонала зависит от установленного оборудования и не зависит от полезного отпуска.</t>
  </si>
  <si>
    <t>от затрат на производство, передачу и сбыт тепловой энергии. В связи с увеличением МРОТ</t>
  </si>
  <si>
    <t>(расходы на увеличение оплаты труда не были включены в смету) перерасход по этим статьям</t>
  </si>
  <si>
    <t>В последние годы при установлении тарифов в смету не включается в полном объеме</t>
  </si>
  <si>
    <t>амортизация основных фондов. Разница (перерасход) между фактическим начислением и амор-</t>
  </si>
  <si>
    <t>способность предприятия в целом.</t>
  </si>
  <si>
    <t>По виду деятельности "водоснабжение" также основными статьями расходов по ко-</t>
  </si>
  <si>
    <t>торым было допущено превышение это оплата труда и отчисления на социальные нужды и</t>
  </si>
  <si>
    <t>амортизания.</t>
  </si>
  <si>
    <t>ных.</t>
  </si>
  <si>
    <t>В приложенной Таблице 5 приведен анализ себестоимости тепловой энергии в раз-</t>
  </si>
  <si>
    <t>Наихудшие показатели у котельной №1 (ул.Нефтеразведчиков), себестоимость теп-</t>
  </si>
  <si>
    <t>Согласно приложенной справки от Котельной №1 от котельной отапливаются 5 зда-</t>
  </si>
  <si>
    <t>5. Возможные меры по оздоровлению финансового состояния предприятия.</t>
  </si>
  <si>
    <t>Для оздоровления финансового состояния предприятия необходимо уменьшить ко-</t>
  </si>
  <si>
    <t>личество источников теплоснабжения с частичным перераспределением потребителей. В пер-</t>
  </si>
  <si>
    <t xml:space="preserve">вую очередь вывести из эксплуатации Котельную №1 (ул. Нефтеразведчиков), а затем Котель- </t>
  </si>
  <si>
    <t>ную № 4 (ул. Советская).</t>
  </si>
  <si>
    <t>4. Сравнительный анализ себестоимости тепловой энергии в разрезе котель -</t>
  </si>
  <si>
    <t xml:space="preserve"> </t>
  </si>
  <si>
    <t>Расчет фактической себестоимости тепловой энергии в разрезе котельных за  2022 год</t>
  </si>
  <si>
    <t>2022 г.</t>
  </si>
  <si>
    <t>1. Расходы на уплату налогов, сборов и др.обязательных платежей экономия 6638,33</t>
  </si>
  <si>
    <t>резе  котельных за последние 4 года.</t>
  </si>
  <si>
    <t>Расчет фактической себестоимости тепловой энергии в разрезе котельных за  2023 год</t>
  </si>
  <si>
    <t>Экономист                                                  О.М. Арцер</t>
  </si>
  <si>
    <t xml:space="preserve">     МУП "ЖКХ Нововасюганское" за 2023 год.</t>
  </si>
  <si>
    <t>1. Согласно данным бухгалтерского баланса (Форма 2) за 2023 год:</t>
  </si>
  <si>
    <t>Выручка за год составила  66476,97 тыс.руб., себестоимость продаж 72157,59 тыс.руб.;</t>
  </si>
  <si>
    <t xml:space="preserve">прибыль (убыток) от продаж (-) 5680,62 тыс.руб.;проценты к получению 1,0 тыс.руб.;прочие </t>
  </si>
  <si>
    <t>доходы  104,0 тыс.руб.; прочие расходы 19,0 тыс.руб.; прибыль (убыток) до налогообложения</t>
  </si>
  <si>
    <t>(-) 5595,0 тыс.руб.; налог УСН 499,0 тыс.руб.; чистая прибыль (убыток) (-) 6094,0 тыс.руб.</t>
  </si>
  <si>
    <t>Операционные расходы, превышение всего 1 547 148,49 рублей, в том числе</t>
  </si>
  <si>
    <t>1 Расходы на приобретение сырья и материалов экономия 188 004,69 рублей;</t>
  </si>
  <si>
    <t>2.Оплата труда перерасход 1 652 164,41 рубль;</t>
  </si>
  <si>
    <t xml:space="preserve">  10 810,29 рублей;</t>
  </si>
  <si>
    <t xml:space="preserve">  расход 48 630,49 рублей;</t>
  </si>
  <si>
    <t>5. Расходы на служебные командировки перерасход 44 224,20 рублей;</t>
  </si>
  <si>
    <t>6. Другие расходы, связанные с производством продукции экономия 20 676,21 рубль.</t>
  </si>
  <si>
    <t>Неподконтрольные расходы, превышение всего 1 740 514,64 рубля, в том числе:</t>
  </si>
  <si>
    <t>2. Отчисления на социальные нужды перерасход  609 854,77 рублей;</t>
  </si>
  <si>
    <t>3. Амортизация перерасход 768 976,04 рубля.</t>
  </si>
  <si>
    <t>Энергетические ресурсы экономия всего 46 228,43 рубля, в том числе:</t>
  </si>
  <si>
    <t>1. Покупные энергоресурсы экономия 210 623,75 рублей</t>
  </si>
  <si>
    <t>2. Расходы на холодную воду перерасход 164 395,32 рубля.</t>
  </si>
  <si>
    <t>Всего увеличение затрат на производство на 3 241 434,7 рублей ( в т.ч. 768 976,04</t>
  </si>
  <si>
    <t>ребителям на 14,83 % (719,77 Гкал).</t>
  </si>
  <si>
    <t>Операционные расходы перерасход 752 093,51 рубль.</t>
  </si>
  <si>
    <t>Неподконтрольные расходы  экономия 3 511,85 рублей</t>
  </si>
  <si>
    <t>Электроэнергия  перерасход 20 003,58 рублей;</t>
  </si>
  <si>
    <t>Налоги и сборы  экономия 6 461,26 рублей;</t>
  </si>
  <si>
    <t>Амортизация перерасход 1 101 880,54 рубля.</t>
  </si>
  <si>
    <t>Всего увеличение затрат на производство на 1 267 236,15 рублей.( В т.ч. Амортизация</t>
  </si>
  <si>
    <t>1 101 880,54 рубля).</t>
  </si>
  <si>
    <t>13,1 % (4699,60 куб.м.).</t>
  </si>
  <si>
    <t>2. Сравнительный анализ показателей бухгалтерского баланса  за  2017-2023</t>
  </si>
  <si>
    <t xml:space="preserve">2023 год по состоянию на 01.01.2024 года предприятие не платежеспособно. Рентабельность </t>
  </si>
  <si>
    <t>продаж (-) 8,5%. Убыток отчетного периода по сравнению с предыдущим (2022г) уменьшился</t>
  </si>
  <si>
    <t>на 32,1 %.</t>
  </si>
  <si>
    <t>ность котлов 1,72 Гкал/час , а за 2023 год среднегодовая нагрузка 0,345 Гкал/час или 20% от</t>
  </si>
  <si>
    <t xml:space="preserve"> Статья расходов оплата труда и отчисления на социальные нужды составляет 48,2%</t>
  </si>
  <si>
    <t>за 2023 год составил 3 051 487,42 рубля.</t>
  </si>
  <si>
    <t>тизацией в смете составила 768 976,04 рубля.</t>
  </si>
  <si>
    <t>Согласно расчета необходимого размера субсидии за 2023 год (предоставляется до</t>
  </si>
  <si>
    <t>20 февраля 2024 года) разница между размером фактически предоставленной ( 19 289 328,93)</t>
  </si>
  <si>
    <t>что повлияло на увеличение кредиторской задолженности перед Поставщиком и на платеже-</t>
  </si>
  <si>
    <t xml:space="preserve">ловой энергии в 2020 (7393,08 руб/Гкал) на 32,6% выше среднегодового (5576,45 руб/Гкал), в </t>
  </si>
  <si>
    <t>2021 (7797,94 руб/Гкал) на 36,9% выше среднегодового тарифа (5694,92 руб/Гкал),  в 2022</t>
  </si>
  <si>
    <t>(8223,02 руб/Гкал) на 36,2% выше среднегодового тарифа (6039,49 руб/Гкал), а в 2023 (9398,38</t>
  </si>
  <si>
    <r>
      <t>руб/Гкал) на 41,9</t>
    </r>
    <r>
      <rPr>
        <sz val="12"/>
        <color theme="1"/>
        <rFont val="Calibri"/>
        <family val="2"/>
        <charset val="204"/>
      </rPr>
      <t>%</t>
    </r>
    <r>
      <rPr>
        <sz val="12"/>
        <color theme="1"/>
        <rFont val="Times New Roman"/>
        <family val="1"/>
        <charset val="204"/>
      </rPr>
      <t xml:space="preserve"> выше среднегодового тарифа (6624,33 руб/Гкал).</t>
    </r>
  </si>
  <si>
    <t>ний (бюджет и прочие) и 30 жилых домов (30 абонентов).</t>
  </si>
  <si>
    <t>Экономист                            О.М. Арцер</t>
  </si>
  <si>
    <t>2023 г.</t>
  </si>
  <si>
    <t>Размер запасов по сравнению с 2022 годом увеличился за счет топлива</t>
  </si>
  <si>
    <t>Дебиторская задолженность сложилась за счет неоплаты коммунальных услуг бюджетными организациями (729,37 т.р.) и населением (1409,8 т.р.). Уменьшилась, в т.ч за счет оплаты потребителей.</t>
  </si>
  <si>
    <t>Краткосрочные обязательства увеличились за счет задолженности за топливо.</t>
  </si>
  <si>
    <t xml:space="preserve">       Рентабельность продаж (-)8,5 %</t>
  </si>
  <si>
    <t>Экономист                                            О.М. Арцер</t>
  </si>
  <si>
    <t>Расчет фактической себестоимости тепловой энергии в разрезе котельных за  2020 год</t>
  </si>
  <si>
    <t>и необходимым размером субсидии (35 517 595,34) за 2023 год составила (-) 18 228 266,41 руб.,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</si>
</sst>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15" xfId="0" applyFont="1" applyBorder="1"/>
    <xf numFmtId="0" fontId="3" fillId="0" borderId="15" xfId="0" applyFont="1" applyFill="1" applyBorder="1"/>
    <xf numFmtId="0" fontId="3" fillId="0" borderId="20" xfId="0" applyFont="1" applyFill="1" applyBorder="1"/>
    <xf numFmtId="0" fontId="8" fillId="2" borderId="24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" fillId="0" borderId="0" xfId="0" applyFont="1"/>
    <xf numFmtId="0" fontId="3" fillId="0" borderId="32" xfId="0" applyFont="1" applyFill="1" applyBorder="1"/>
    <xf numFmtId="0" fontId="3" fillId="0" borderId="2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164" fontId="1" fillId="0" borderId="20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29" xfId="0" applyFont="1" applyBorder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11" fillId="0" borderId="29" xfId="0" applyFont="1" applyBorder="1"/>
    <xf numFmtId="2" fontId="11" fillId="0" borderId="29" xfId="0" applyNumberFormat="1" applyFont="1" applyBorder="1" applyAlignment="1">
      <alignment horizontal="center"/>
    </xf>
    <xf numFmtId="2" fontId="13" fillId="4" borderId="29" xfId="0" applyNumberFormat="1" applyFont="1" applyFill="1" applyBorder="1" applyAlignment="1">
      <alignment horizontal="center"/>
    </xf>
    <xf numFmtId="2" fontId="13" fillId="0" borderId="29" xfId="0" applyNumberFormat="1" applyFont="1" applyFill="1" applyBorder="1" applyAlignment="1">
      <alignment horizontal="center"/>
    </xf>
    <xf numFmtId="2" fontId="13" fillId="3" borderId="29" xfId="0" applyNumberFormat="1" applyFont="1" applyFill="1" applyBorder="1" applyAlignment="1">
      <alignment horizontal="center"/>
    </xf>
    <xf numFmtId="0" fontId="13" fillId="0" borderId="29" xfId="0" applyFont="1" applyBorder="1" applyAlignment="1">
      <alignment horizontal="center"/>
    </xf>
    <xf numFmtId="2" fontId="13" fillId="0" borderId="29" xfId="0" applyNumberFormat="1" applyFont="1" applyBorder="1" applyAlignment="1">
      <alignment horizontal="center"/>
    </xf>
    <xf numFmtId="165" fontId="13" fillId="0" borderId="29" xfId="0" applyNumberFormat="1" applyFont="1" applyBorder="1" applyAlignment="1">
      <alignment horizontal="center"/>
    </xf>
    <xf numFmtId="2" fontId="11" fillId="0" borderId="29" xfId="0" applyNumberFormat="1" applyFont="1" applyBorder="1"/>
    <xf numFmtId="2" fontId="11" fillId="0" borderId="29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/>
    <xf numFmtId="2" fontId="0" fillId="0" borderId="0" xfId="0" applyNumberFormat="1"/>
    <xf numFmtId="0" fontId="14" fillId="0" borderId="0" xfId="0" applyFont="1"/>
    <xf numFmtId="0" fontId="11" fillId="0" borderId="29" xfId="0" applyFont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4" fontId="13" fillId="0" borderId="29" xfId="0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4" fontId="11" fillId="0" borderId="29" xfId="0" applyNumberFormat="1" applyFont="1" applyFill="1" applyBorder="1" applyAlignment="1">
      <alignment horizontal="center"/>
    </xf>
    <xf numFmtId="2" fontId="11" fillId="0" borderId="29" xfId="0" applyNumberFormat="1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1" fillId="0" borderId="29" xfId="0" applyFont="1" applyFill="1" applyBorder="1"/>
    <xf numFmtId="2" fontId="11" fillId="0" borderId="29" xfId="0" applyNumberFormat="1" applyFont="1" applyFill="1" applyBorder="1"/>
    <xf numFmtId="2" fontId="11" fillId="0" borderId="29" xfId="0" applyNumberFormat="1" applyFont="1" applyFill="1" applyBorder="1" applyAlignment="1">
      <alignment horizontal="right"/>
    </xf>
    <xf numFmtId="0" fontId="14" fillId="0" borderId="0" xfId="0" applyFont="1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9" xfId="0" applyFont="1" applyFill="1" applyBorder="1" applyAlignment="1">
      <alignment horizontal="center" wrapText="1"/>
    </xf>
    <xf numFmtId="165" fontId="1" fillId="0" borderId="2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1" fillId="0" borderId="29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" fillId="0" borderId="2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1" fillId="0" borderId="20" xfId="0" applyFont="1" applyBorder="1" applyAlignment="1"/>
    <xf numFmtId="0" fontId="0" fillId="0" borderId="21" xfId="0" applyBorder="1" applyAlignment="1"/>
    <xf numFmtId="0" fontId="3" fillId="0" borderId="23" xfId="0" applyFont="1" applyBorder="1" applyAlignment="1"/>
    <xf numFmtId="0" fontId="0" fillId="0" borderId="29" xfId="0" applyBorder="1" applyAlignment="1"/>
    <xf numFmtId="0" fontId="0" fillId="0" borderId="30" xfId="0" applyBorder="1" applyAlignment="1"/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0" fillId="0" borderId="25" xfId="0" applyBorder="1" applyAlignment="1"/>
    <xf numFmtId="0" fontId="3" fillId="0" borderId="34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3" fillId="0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0" fillId="0" borderId="16" xfId="0" applyBorder="1" applyAlignment="1"/>
    <xf numFmtId="0" fontId="2" fillId="0" borderId="1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3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34" xfId="0" applyBorder="1" applyAlignment="1"/>
    <xf numFmtId="0" fontId="6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4" fillId="0" borderId="20" xfId="0" applyFont="1" applyBorder="1" applyAlignment="1"/>
    <xf numFmtId="0" fontId="8" fillId="0" borderId="24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3" fillId="0" borderId="20" xfId="0" applyFont="1" applyBorder="1" applyAlignment="1"/>
    <xf numFmtId="0" fontId="5" fillId="0" borderId="21" xfId="0" applyFont="1" applyBorder="1" applyAlignment="1">
      <alignment horizontal="center" wrapText="1"/>
    </xf>
    <xf numFmtId="0" fontId="3" fillId="0" borderId="15" xfId="0" applyFont="1" applyBorder="1" applyAlignment="1"/>
    <xf numFmtId="0" fontId="3" fillId="0" borderId="17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3" fillId="0" borderId="5" xfId="0" applyFont="1" applyBorder="1" applyAlignment="1"/>
    <xf numFmtId="0" fontId="0" fillId="0" borderId="12" xfId="0" applyBorder="1" applyAlignment="1"/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1" fillId="0" borderId="29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8" xfId="0" applyFont="1" applyBorder="1" applyAlignment="1"/>
    <xf numFmtId="0" fontId="11" fillId="0" borderId="23" xfId="0" applyFont="1" applyBorder="1" applyAlignment="1"/>
    <xf numFmtId="0" fontId="11" fillId="0" borderId="29" xfId="0" applyFont="1" applyBorder="1" applyAlignment="1"/>
    <xf numFmtId="0" fontId="11" fillId="0" borderId="37" xfId="0" applyFont="1" applyBorder="1" applyAlignment="1">
      <alignment horizontal="center" wrapText="1"/>
    </xf>
    <xf numFmtId="0" fontId="11" fillId="0" borderId="35" xfId="0" applyFont="1" applyBorder="1" applyAlignment="1"/>
    <xf numFmtId="0" fontId="0" fillId="0" borderId="36" xfId="0" applyBorder="1" applyAlignment="1"/>
    <xf numFmtId="0" fontId="11" fillId="0" borderId="26" xfId="0" applyFont="1" applyBorder="1" applyAlignment="1"/>
    <xf numFmtId="0" fontId="0" fillId="0" borderId="38" xfId="0" applyBorder="1" applyAlignment="1"/>
    <xf numFmtId="0" fontId="3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right"/>
    </xf>
    <xf numFmtId="165" fontId="1" fillId="0" borderId="2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defaultRowHeight="15"/>
  <sheetData>
    <row r="1" spans="1:14">
      <c r="M1" t="s">
        <v>27</v>
      </c>
    </row>
    <row r="3" spans="1:14" ht="15.75">
      <c r="B3" s="2"/>
      <c r="C3" s="1" t="s">
        <v>26</v>
      </c>
      <c r="D3" s="2"/>
      <c r="E3" s="2"/>
      <c r="F3" s="3"/>
      <c r="G3" s="3"/>
      <c r="H3" s="3"/>
      <c r="I3" s="3"/>
      <c r="J3" s="3"/>
      <c r="K3" s="3"/>
      <c r="L3" s="3"/>
      <c r="M3" s="3"/>
    </row>
    <row r="4" spans="1:14" ht="15.75">
      <c r="B4" s="2"/>
      <c r="C4" s="1"/>
      <c r="D4" s="2"/>
      <c r="E4" s="2"/>
      <c r="F4" s="3"/>
      <c r="G4" s="3"/>
      <c r="H4" s="3"/>
      <c r="I4" s="3"/>
      <c r="J4" s="3"/>
      <c r="K4" s="3"/>
      <c r="L4" s="3"/>
      <c r="M4" s="3"/>
    </row>
    <row r="5" spans="1:14" ht="15.75">
      <c r="A5" s="3" t="s">
        <v>0</v>
      </c>
      <c r="B5" s="2"/>
      <c r="C5" s="1"/>
      <c r="D5" s="2"/>
      <c r="E5" s="2"/>
      <c r="F5" s="3"/>
      <c r="G5" s="3"/>
      <c r="H5" s="3"/>
      <c r="I5" s="3"/>
      <c r="J5" s="3"/>
      <c r="K5" s="3"/>
      <c r="L5" s="3"/>
      <c r="M5" s="3" t="s">
        <v>1</v>
      </c>
    </row>
    <row r="6" spans="1:14" ht="16.5" thickBot="1">
      <c r="A6" s="3"/>
      <c r="B6" s="3"/>
      <c r="C6" s="3"/>
      <c r="D6" s="3"/>
      <c r="E6" s="3"/>
      <c r="F6" s="3"/>
      <c r="G6" s="2"/>
      <c r="H6" s="3"/>
      <c r="I6" s="3"/>
      <c r="J6" s="3"/>
      <c r="K6" s="3"/>
      <c r="L6" s="3"/>
      <c r="M6" s="3"/>
    </row>
    <row r="7" spans="1:14">
      <c r="A7" s="127" t="s">
        <v>2</v>
      </c>
      <c r="B7" s="128"/>
      <c r="C7" s="104"/>
      <c r="D7" s="129"/>
      <c r="E7" s="107" t="s">
        <v>3</v>
      </c>
      <c r="F7" s="89" t="s">
        <v>4</v>
      </c>
      <c r="G7" s="87" t="s">
        <v>5</v>
      </c>
      <c r="H7" s="87" t="s">
        <v>6</v>
      </c>
      <c r="I7" s="87" t="s">
        <v>28</v>
      </c>
      <c r="J7" s="87" t="s">
        <v>109</v>
      </c>
      <c r="K7" s="87" t="s">
        <v>160</v>
      </c>
      <c r="L7" s="125"/>
      <c r="M7" s="109"/>
      <c r="N7" s="110"/>
    </row>
    <row r="8" spans="1:14" ht="15.75" thickBot="1">
      <c r="A8" s="130"/>
      <c r="B8" s="131"/>
      <c r="C8" s="106"/>
      <c r="D8" s="132"/>
      <c r="E8" s="90"/>
      <c r="F8" s="90"/>
      <c r="G8" s="88"/>
      <c r="H8" s="88"/>
      <c r="I8" s="88"/>
      <c r="J8" s="88"/>
      <c r="K8" s="88"/>
      <c r="L8" s="126"/>
      <c r="M8" s="85"/>
      <c r="N8" s="86"/>
    </row>
    <row r="9" spans="1:14" ht="30" customHeight="1">
      <c r="A9" s="121" t="s">
        <v>7</v>
      </c>
      <c r="B9" s="93"/>
      <c r="C9" s="93"/>
      <c r="D9" s="93"/>
      <c r="E9" s="4"/>
      <c r="F9" s="5"/>
      <c r="G9" s="5"/>
      <c r="H9" s="5"/>
      <c r="I9" s="10"/>
      <c r="J9" s="10"/>
      <c r="K9" s="10"/>
      <c r="L9" s="122"/>
      <c r="M9" s="123"/>
      <c r="N9" s="124"/>
    </row>
    <row r="10" spans="1:14" ht="44.45" customHeight="1">
      <c r="A10" s="96" t="s">
        <v>8</v>
      </c>
      <c r="B10" s="120"/>
      <c r="C10" s="77"/>
      <c r="D10" s="77"/>
      <c r="E10" s="11">
        <v>5560</v>
      </c>
      <c r="F10" s="11">
        <v>4986</v>
      </c>
      <c r="G10" s="11">
        <v>6606</v>
      </c>
      <c r="H10" s="11">
        <v>4212</v>
      </c>
      <c r="I10" s="11">
        <v>6069</v>
      </c>
      <c r="J10" s="11">
        <v>6288</v>
      </c>
      <c r="K10" s="11">
        <v>10536</v>
      </c>
      <c r="L10" s="96" t="s">
        <v>161</v>
      </c>
      <c r="M10" s="98"/>
      <c r="N10" s="99"/>
    </row>
    <row r="11" spans="1:14" ht="126.6" customHeight="1">
      <c r="A11" s="96" t="s">
        <v>9</v>
      </c>
      <c r="B11" s="120"/>
      <c r="C11" s="77"/>
      <c r="D11" s="77"/>
      <c r="E11" s="11">
        <v>4132</v>
      </c>
      <c r="F11" s="11">
        <v>4486</v>
      </c>
      <c r="G11" s="11">
        <v>2541</v>
      </c>
      <c r="H11" s="11">
        <v>3507</v>
      </c>
      <c r="I11" s="11">
        <v>4672</v>
      </c>
      <c r="J11" s="11">
        <v>3782</v>
      </c>
      <c r="K11" s="11">
        <v>3684</v>
      </c>
      <c r="L11" s="96" t="s">
        <v>162</v>
      </c>
      <c r="M11" s="98"/>
      <c r="N11" s="99"/>
    </row>
    <row r="12" spans="1:14" ht="15.75">
      <c r="A12" s="96" t="s">
        <v>10</v>
      </c>
      <c r="B12" s="120"/>
      <c r="C12" s="77"/>
      <c r="D12" s="77"/>
      <c r="E12" s="11">
        <v>227</v>
      </c>
      <c r="F12" s="11">
        <v>638</v>
      </c>
      <c r="G12" s="11">
        <v>522</v>
      </c>
      <c r="H12" s="11">
        <v>933</v>
      </c>
      <c r="I12" s="11">
        <v>362</v>
      </c>
      <c r="J12" s="11">
        <v>369</v>
      </c>
      <c r="K12" s="11">
        <v>159</v>
      </c>
      <c r="L12" s="96"/>
      <c r="M12" s="98"/>
      <c r="N12" s="99"/>
    </row>
    <row r="13" spans="1:14" ht="15.75">
      <c r="A13" s="96" t="s">
        <v>11</v>
      </c>
      <c r="B13" s="120"/>
      <c r="C13" s="77"/>
      <c r="D13" s="77"/>
      <c r="E13" s="11">
        <v>80</v>
      </c>
      <c r="F13" s="11">
        <v>57</v>
      </c>
      <c r="G13" s="11">
        <v>33</v>
      </c>
      <c r="H13" s="11">
        <v>10</v>
      </c>
      <c r="I13" s="11">
        <v>124</v>
      </c>
      <c r="J13" s="11">
        <v>0</v>
      </c>
      <c r="K13" s="11">
        <v>10</v>
      </c>
      <c r="L13" s="96"/>
      <c r="M13" s="98"/>
      <c r="N13" s="99"/>
    </row>
    <row r="14" spans="1:14" ht="15.75">
      <c r="A14" s="112" t="s">
        <v>12</v>
      </c>
      <c r="B14" s="113"/>
      <c r="C14" s="113"/>
      <c r="D14" s="114"/>
      <c r="E14" s="12">
        <f>SUM(E10:E13)</f>
        <v>9999</v>
      </c>
      <c r="F14" s="12">
        <f>SUM(F10:F13)</f>
        <v>10167</v>
      </c>
      <c r="G14" s="12">
        <v>9702</v>
      </c>
      <c r="H14" s="12">
        <f>SUM(H10:H13)</f>
        <v>8662</v>
      </c>
      <c r="I14" s="12">
        <f>SUM(I10:I13)</f>
        <v>11227</v>
      </c>
      <c r="J14" s="12">
        <f>SUM(J10:J13)</f>
        <v>10439</v>
      </c>
      <c r="K14" s="12">
        <f>SUM(K10:K13)</f>
        <v>14389</v>
      </c>
      <c r="L14" s="96"/>
      <c r="M14" s="98"/>
      <c r="N14" s="99"/>
    </row>
    <row r="15" spans="1:14" ht="15.75">
      <c r="A15" s="119" t="s">
        <v>13</v>
      </c>
      <c r="B15" s="77"/>
      <c r="C15" s="77"/>
      <c r="D15" s="77"/>
      <c r="E15" s="6"/>
      <c r="F15" s="6"/>
      <c r="G15" s="6"/>
      <c r="H15" s="6"/>
      <c r="I15" s="6"/>
      <c r="J15" s="6"/>
      <c r="K15" s="6"/>
      <c r="L15" s="96"/>
      <c r="M15" s="98"/>
      <c r="N15" s="99"/>
    </row>
    <row r="16" spans="1:14" ht="15.75">
      <c r="A16" s="96" t="s">
        <v>14</v>
      </c>
      <c r="B16" s="120"/>
      <c r="C16" s="77"/>
      <c r="D16" s="77"/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96"/>
      <c r="M16" s="98"/>
      <c r="N16" s="99"/>
    </row>
    <row r="17" spans="1:14" ht="41.45" customHeight="1">
      <c r="A17" s="96" t="s">
        <v>15</v>
      </c>
      <c r="B17" s="120"/>
      <c r="C17" s="77"/>
      <c r="D17" s="77"/>
      <c r="E17" s="11">
        <v>10215</v>
      </c>
      <c r="F17" s="11">
        <v>10048</v>
      </c>
      <c r="G17" s="11">
        <v>6587</v>
      </c>
      <c r="H17" s="11">
        <v>6878</v>
      </c>
      <c r="I17" s="11">
        <v>19314</v>
      </c>
      <c r="J17" s="11">
        <v>11988</v>
      </c>
      <c r="K17" s="11">
        <v>35096</v>
      </c>
      <c r="L17" s="96" t="s">
        <v>163</v>
      </c>
      <c r="M17" s="98"/>
      <c r="N17" s="99"/>
    </row>
    <row r="18" spans="1:14" ht="15.75">
      <c r="A18" s="112" t="s">
        <v>12</v>
      </c>
      <c r="B18" s="113"/>
      <c r="C18" s="113"/>
      <c r="D18" s="114"/>
      <c r="E18" s="12">
        <f t="shared" ref="E18:K18" si="0">SUM(E16:E17)</f>
        <v>10215</v>
      </c>
      <c r="F18" s="12">
        <f t="shared" si="0"/>
        <v>10048</v>
      </c>
      <c r="G18" s="12">
        <f t="shared" si="0"/>
        <v>6587</v>
      </c>
      <c r="H18" s="12">
        <f t="shared" si="0"/>
        <v>6878</v>
      </c>
      <c r="I18" s="12">
        <f t="shared" si="0"/>
        <v>19314</v>
      </c>
      <c r="J18" s="12">
        <f t="shared" si="0"/>
        <v>11988</v>
      </c>
      <c r="K18" s="12">
        <f t="shared" si="0"/>
        <v>35096</v>
      </c>
      <c r="L18" s="96"/>
      <c r="M18" s="98"/>
      <c r="N18" s="99"/>
    </row>
    <row r="19" spans="1:14" ht="56.45" customHeight="1">
      <c r="A19" s="115" t="s">
        <v>16</v>
      </c>
      <c r="B19" s="77"/>
      <c r="C19" s="77"/>
      <c r="D19" s="77"/>
      <c r="E19" s="13">
        <f t="shared" ref="E19:K19" si="1">E14/E18</f>
        <v>0.97885462555066083</v>
      </c>
      <c r="F19" s="13">
        <f t="shared" si="1"/>
        <v>1.0118431528662419</v>
      </c>
      <c r="G19" s="13">
        <f t="shared" si="1"/>
        <v>1.4729011689691818</v>
      </c>
      <c r="H19" s="13">
        <f t="shared" si="1"/>
        <v>1.2593777260831638</v>
      </c>
      <c r="I19" s="13">
        <f t="shared" si="1"/>
        <v>0.5812881847364606</v>
      </c>
      <c r="J19" s="13">
        <f>J14/J18</f>
        <v>0.87078745412078751</v>
      </c>
      <c r="K19" s="13">
        <f t="shared" si="1"/>
        <v>0.40998974242078867</v>
      </c>
      <c r="L19" s="96" t="s">
        <v>29</v>
      </c>
      <c r="M19" s="98"/>
      <c r="N19" s="99"/>
    </row>
    <row r="20" spans="1:14" ht="42" customHeight="1" thickBot="1">
      <c r="A20" s="116" t="s">
        <v>17</v>
      </c>
      <c r="B20" s="117"/>
      <c r="C20" s="118"/>
      <c r="D20" s="118"/>
      <c r="E20" s="7" t="s">
        <v>18</v>
      </c>
      <c r="F20" s="8" t="s">
        <v>19</v>
      </c>
      <c r="G20" s="8" t="s">
        <v>19</v>
      </c>
      <c r="H20" s="8" t="s">
        <v>19</v>
      </c>
      <c r="I20" s="7" t="s">
        <v>18</v>
      </c>
      <c r="J20" s="7" t="s">
        <v>18</v>
      </c>
      <c r="K20" s="7" t="s">
        <v>18</v>
      </c>
      <c r="L20" s="96"/>
      <c r="M20" s="98"/>
      <c r="N20" s="99"/>
    </row>
    <row r="21" spans="1:14" ht="15.75">
      <c r="A21" s="3"/>
      <c r="B21" s="3"/>
      <c r="C21" s="3"/>
      <c r="D21" s="3"/>
      <c r="E21" s="3"/>
      <c r="F21" s="3"/>
      <c r="L21" s="3"/>
      <c r="M21" s="3"/>
    </row>
    <row r="22" spans="1:14" ht="15.75">
      <c r="A22" s="3"/>
      <c r="B22" s="3"/>
      <c r="C22" s="3"/>
      <c r="D22" s="3"/>
      <c r="E22" s="3"/>
      <c r="F22" s="3"/>
      <c r="L22" s="3"/>
      <c r="M22" s="3"/>
    </row>
    <row r="23" spans="1:14" ht="15.75">
      <c r="A23" s="3"/>
      <c r="B23" s="3"/>
      <c r="C23" s="3"/>
      <c r="D23" s="3"/>
      <c r="E23" s="3"/>
      <c r="F23" s="3"/>
      <c r="L23" s="3"/>
      <c r="M23" s="3"/>
    </row>
    <row r="24" spans="1:14" ht="15.75">
      <c r="A24" s="9" t="s">
        <v>20</v>
      </c>
      <c r="B24" s="3"/>
      <c r="C24" s="9"/>
      <c r="D24" s="3"/>
      <c r="E24" s="3"/>
      <c r="F24" s="3"/>
      <c r="I24" s="3"/>
      <c r="J24" s="3"/>
      <c r="K24" s="3"/>
      <c r="L24" s="3"/>
      <c r="M24" s="3" t="s">
        <v>1</v>
      </c>
    </row>
    <row r="25" spans="1:14" ht="15.75">
      <c r="A25" s="9"/>
      <c r="B25" s="3"/>
      <c r="C25" s="9"/>
      <c r="D25" s="3"/>
      <c r="E25" s="3"/>
      <c r="F25" s="3"/>
      <c r="H25" s="3"/>
      <c r="I25" s="3"/>
      <c r="J25" s="3"/>
      <c r="K25" s="3"/>
      <c r="L25" s="3"/>
      <c r="M25" s="3"/>
    </row>
    <row r="26" spans="1:14" ht="16.5" thickBot="1">
      <c r="A26" s="9"/>
      <c r="B26" s="3"/>
      <c r="C26" s="9"/>
      <c r="D26" s="3"/>
      <c r="E26" s="3"/>
      <c r="F26" s="3"/>
      <c r="H26" s="3"/>
      <c r="I26" s="3"/>
      <c r="J26" s="3"/>
      <c r="K26" s="3"/>
      <c r="L26" s="3"/>
      <c r="M26" s="3"/>
    </row>
    <row r="27" spans="1:14">
      <c r="A27" s="103" t="s">
        <v>2</v>
      </c>
      <c r="B27" s="104"/>
      <c r="C27" s="104"/>
      <c r="D27" s="104"/>
      <c r="E27" s="107" t="s">
        <v>3</v>
      </c>
      <c r="F27" s="89" t="s">
        <v>4</v>
      </c>
      <c r="G27" s="87" t="s">
        <v>5</v>
      </c>
      <c r="H27" s="87" t="s">
        <v>6</v>
      </c>
      <c r="I27" s="89" t="s">
        <v>28</v>
      </c>
      <c r="J27" s="89" t="s">
        <v>109</v>
      </c>
      <c r="K27" s="89" t="s">
        <v>160</v>
      </c>
      <c r="L27" s="108"/>
      <c r="M27" s="109"/>
      <c r="N27" s="110"/>
    </row>
    <row r="28" spans="1:14" ht="15.75" thickBot="1">
      <c r="A28" s="105"/>
      <c r="B28" s="106"/>
      <c r="C28" s="106"/>
      <c r="D28" s="106"/>
      <c r="E28" s="90"/>
      <c r="F28" s="90"/>
      <c r="G28" s="88"/>
      <c r="H28" s="88"/>
      <c r="I28" s="90"/>
      <c r="J28" s="90"/>
      <c r="K28" s="90"/>
      <c r="L28" s="111"/>
      <c r="M28" s="85"/>
      <c r="N28" s="86"/>
    </row>
    <row r="29" spans="1:14" ht="104.45" customHeight="1">
      <c r="A29" s="91" t="s">
        <v>21</v>
      </c>
      <c r="B29" s="92"/>
      <c r="C29" s="93"/>
      <c r="D29" s="93"/>
      <c r="E29" s="14">
        <v>39864</v>
      </c>
      <c r="F29" s="14">
        <v>45903</v>
      </c>
      <c r="G29" s="14">
        <v>55056</v>
      </c>
      <c r="H29" s="14">
        <v>48271</v>
      </c>
      <c r="I29" s="15">
        <v>50265</v>
      </c>
      <c r="J29" s="69">
        <v>62239</v>
      </c>
      <c r="K29" s="71">
        <v>66477</v>
      </c>
      <c r="L29" s="92" t="s">
        <v>30</v>
      </c>
      <c r="M29" s="94"/>
      <c r="N29" s="95"/>
    </row>
    <row r="30" spans="1:14" ht="66" customHeight="1">
      <c r="A30" s="96" t="s">
        <v>22</v>
      </c>
      <c r="B30" s="97"/>
      <c r="C30" s="77"/>
      <c r="D30" s="77"/>
      <c r="E30" s="16">
        <v>42645</v>
      </c>
      <c r="F30" s="16">
        <v>48154</v>
      </c>
      <c r="G30" s="16">
        <v>59071</v>
      </c>
      <c r="H30" s="16">
        <v>53907</v>
      </c>
      <c r="I30" s="17">
        <v>57245</v>
      </c>
      <c r="J30" s="70">
        <v>69122</v>
      </c>
      <c r="K30" s="72">
        <v>72158</v>
      </c>
      <c r="L30" s="97" t="s">
        <v>31</v>
      </c>
      <c r="M30" s="98"/>
      <c r="N30" s="99"/>
    </row>
    <row r="31" spans="1:14" ht="38.450000000000003" customHeight="1">
      <c r="A31" s="96" t="s">
        <v>23</v>
      </c>
      <c r="B31" s="97"/>
      <c r="C31" s="77"/>
      <c r="D31" s="77"/>
      <c r="E31" s="18">
        <v>-2654</v>
      </c>
      <c r="F31" s="18">
        <v>-2913</v>
      </c>
      <c r="G31" s="18">
        <v>-4656</v>
      </c>
      <c r="H31" s="18">
        <v>-4586</v>
      </c>
      <c r="I31" s="19">
        <v>-7147</v>
      </c>
      <c r="J31" s="68">
        <v>-8911</v>
      </c>
      <c r="K31" s="73">
        <v>-6094</v>
      </c>
      <c r="L31" s="100" t="s">
        <v>164</v>
      </c>
      <c r="M31" s="101"/>
      <c r="N31" s="102"/>
    </row>
    <row r="32" spans="1:14" ht="15.75">
      <c r="A32" s="76" t="s">
        <v>24</v>
      </c>
      <c r="B32" s="77"/>
      <c r="C32" s="77"/>
      <c r="D32" s="77"/>
      <c r="E32" s="20"/>
      <c r="F32" s="20"/>
      <c r="G32" s="20"/>
      <c r="H32" s="20"/>
      <c r="I32" s="17"/>
      <c r="J32" s="16"/>
      <c r="K32" s="74"/>
      <c r="L32" s="78"/>
      <c r="M32" s="79"/>
      <c r="N32" s="80"/>
    </row>
    <row r="33" spans="1:14" ht="36" customHeight="1" thickBot="1">
      <c r="A33" s="81" t="s">
        <v>25</v>
      </c>
      <c r="B33" s="82"/>
      <c r="C33" s="83"/>
      <c r="D33" s="83"/>
      <c r="E33" s="21">
        <v>378.7</v>
      </c>
      <c r="F33" s="22">
        <v>350.3</v>
      </c>
      <c r="G33" s="22">
        <v>320.10000000000002</v>
      </c>
      <c r="H33" s="22">
        <v>327.3</v>
      </c>
      <c r="I33" s="23">
        <v>446.5</v>
      </c>
      <c r="J33" s="22">
        <v>746.5</v>
      </c>
      <c r="K33" s="75">
        <v>499</v>
      </c>
      <c r="L33" s="84"/>
      <c r="M33" s="85"/>
      <c r="N33" s="86"/>
    </row>
    <row r="37" spans="1:14">
      <c r="E37" t="s">
        <v>165</v>
      </c>
    </row>
  </sheetData>
  <mergeCells count="52">
    <mergeCell ref="L7:N8"/>
    <mergeCell ref="A7:D8"/>
    <mergeCell ref="E7:E8"/>
    <mergeCell ref="F7:F8"/>
    <mergeCell ref="G7:G8"/>
    <mergeCell ref="H7:H8"/>
    <mergeCell ref="J7:J8"/>
    <mergeCell ref="K7:K8"/>
    <mergeCell ref="A9:D9"/>
    <mergeCell ref="L9:N9"/>
    <mergeCell ref="A10:D10"/>
    <mergeCell ref="L10:N10"/>
    <mergeCell ref="A11:D11"/>
    <mergeCell ref="L11:N11"/>
    <mergeCell ref="A12:D12"/>
    <mergeCell ref="L12:N12"/>
    <mergeCell ref="A13:D13"/>
    <mergeCell ref="L13:N13"/>
    <mergeCell ref="A14:D14"/>
    <mergeCell ref="L14:N14"/>
    <mergeCell ref="A15:D15"/>
    <mergeCell ref="L15:N15"/>
    <mergeCell ref="A16:D16"/>
    <mergeCell ref="L16:N16"/>
    <mergeCell ref="A17:D17"/>
    <mergeCell ref="L17:N17"/>
    <mergeCell ref="H27:H28"/>
    <mergeCell ref="L27:N28"/>
    <mergeCell ref="A18:D18"/>
    <mergeCell ref="L18:N18"/>
    <mergeCell ref="A19:D19"/>
    <mergeCell ref="L19:N19"/>
    <mergeCell ref="A20:D20"/>
    <mergeCell ref="L20:N20"/>
    <mergeCell ref="J27:J28"/>
    <mergeCell ref="K27:K28"/>
    <mergeCell ref="A32:D32"/>
    <mergeCell ref="L32:N32"/>
    <mergeCell ref="A33:D33"/>
    <mergeCell ref="L33:N33"/>
    <mergeCell ref="I7:I8"/>
    <mergeCell ref="I27:I28"/>
    <mergeCell ref="A29:D29"/>
    <mergeCell ref="L29:N29"/>
    <mergeCell ref="A30:D30"/>
    <mergeCell ref="L30:N30"/>
    <mergeCell ref="A31:D31"/>
    <mergeCell ref="L31:N31"/>
    <mergeCell ref="A27:D28"/>
    <mergeCell ref="E27:E28"/>
    <mergeCell ref="F27:F28"/>
    <mergeCell ref="G27:G28"/>
  </mergeCells>
  <pageMargins left="0.84" right="0.70866141732283472" top="0.2" bottom="0.16" header="0.16" footer="0.16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9"/>
  <sheetViews>
    <sheetView topLeftCell="A37" workbookViewId="0">
      <selection activeCell="C48" sqref="C48:C49"/>
    </sheetView>
  </sheetViews>
  <sheetFormatPr defaultRowHeight="15"/>
  <cols>
    <col min="2" max="2" width="11.7109375" customWidth="1"/>
    <col min="3" max="3" width="12.7109375" customWidth="1"/>
    <col min="4" max="4" width="10.7109375" customWidth="1"/>
    <col min="5" max="5" width="11.28515625" customWidth="1"/>
    <col min="6" max="6" width="12.42578125" customWidth="1"/>
    <col min="7" max="7" width="12" customWidth="1"/>
    <col min="8" max="8" width="11.28515625" customWidth="1"/>
    <col min="9" max="10" width="10.28515625" customWidth="1"/>
    <col min="11" max="11" width="11.7109375" customWidth="1"/>
  </cols>
  <sheetData>
    <row r="1" spans="1:11">
      <c r="K1" s="40" t="s">
        <v>47</v>
      </c>
    </row>
    <row r="3" spans="1:11">
      <c r="C3" s="24"/>
      <c r="F3" s="26" t="s">
        <v>48</v>
      </c>
    </row>
    <row r="4" spans="1:11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24"/>
      <c r="B6" s="24"/>
      <c r="C6" s="24"/>
      <c r="D6" s="24"/>
      <c r="E6" s="25"/>
      <c r="F6" s="26" t="s">
        <v>166</v>
      </c>
      <c r="G6" s="25"/>
      <c r="H6" s="24"/>
      <c r="I6" s="24"/>
      <c r="J6" s="24"/>
      <c r="K6" s="24"/>
    </row>
    <row r="7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7"/>
    </row>
    <row r="8" spans="1:11">
      <c r="A8" s="140"/>
      <c r="B8" s="141"/>
      <c r="C8" s="133" t="s">
        <v>32</v>
      </c>
      <c r="D8" s="133" t="s">
        <v>33</v>
      </c>
      <c r="E8" s="133" t="s">
        <v>34</v>
      </c>
      <c r="F8" s="133" t="s">
        <v>35</v>
      </c>
      <c r="G8" s="139" t="s">
        <v>36</v>
      </c>
      <c r="H8" s="133" t="s">
        <v>37</v>
      </c>
      <c r="I8" s="133"/>
      <c r="J8" s="133"/>
      <c r="K8" s="133" t="s">
        <v>38</v>
      </c>
    </row>
    <row r="9" spans="1:11">
      <c r="A9" s="142"/>
      <c r="B9" s="143"/>
      <c r="C9" s="138"/>
      <c r="D9" s="138"/>
      <c r="E9" s="138"/>
      <c r="F9" s="138"/>
      <c r="G9" s="123"/>
      <c r="H9" s="67" t="s">
        <v>39</v>
      </c>
      <c r="I9" s="29" t="s">
        <v>40</v>
      </c>
      <c r="J9" s="29" t="s">
        <v>41</v>
      </c>
      <c r="K9" s="133"/>
    </row>
    <row r="10" spans="1:11">
      <c r="A10" s="30" t="s">
        <v>42</v>
      </c>
      <c r="B10" s="30"/>
      <c r="C10" s="29">
        <v>3172</v>
      </c>
      <c r="D10" s="29">
        <v>1144.82</v>
      </c>
      <c r="E10" s="29">
        <v>317.08699999999999</v>
      </c>
      <c r="F10" s="31">
        <f>F13/E13*E10</f>
        <v>4989684.7340643778</v>
      </c>
      <c r="G10" s="31">
        <f>H10+I10+J10</f>
        <v>13453435.56707483</v>
      </c>
      <c r="H10" s="29">
        <v>12521614.43</v>
      </c>
      <c r="I10" s="29">
        <f>I13/C13*C10</f>
        <v>711210.8970748299</v>
      </c>
      <c r="J10" s="31">
        <v>220610.24</v>
      </c>
      <c r="K10" s="32">
        <f>(H10+I10+J10-F10)/D10</f>
        <v>7393.084356501854</v>
      </c>
    </row>
    <row r="11" spans="1:11">
      <c r="A11" s="30" t="s">
        <v>43</v>
      </c>
      <c r="B11" s="30"/>
      <c r="C11" s="29">
        <v>6088</v>
      </c>
      <c r="D11" s="29">
        <v>2314.8029999999999</v>
      </c>
      <c r="E11" s="29">
        <v>582.36099999999999</v>
      </c>
      <c r="F11" s="31">
        <f>F13/E13*E11</f>
        <v>9164039.4951999448</v>
      </c>
      <c r="G11" s="31">
        <f>H11+I11+J11</f>
        <v>19816899.220136054</v>
      </c>
      <c r="H11" s="29">
        <v>18054297.949999999</v>
      </c>
      <c r="I11" s="31">
        <f>I13/C13*C11</f>
        <v>1365022.6801360543</v>
      </c>
      <c r="J11" s="31">
        <v>397578.59</v>
      </c>
      <c r="K11" s="33">
        <f>(H11+I11+J11-F11)/D11</f>
        <v>4602.0588900809744</v>
      </c>
    </row>
    <row r="12" spans="1:11">
      <c r="A12" s="30" t="s">
        <v>44</v>
      </c>
      <c r="B12" s="30"/>
      <c r="C12" s="29">
        <v>3676</v>
      </c>
      <c r="D12" s="29">
        <v>1301.5999999999999</v>
      </c>
      <c r="E12" s="29">
        <v>372.30399999999997</v>
      </c>
      <c r="F12" s="31">
        <f>F13/E13*E12</f>
        <v>5858580.0907356776</v>
      </c>
      <c r="G12" s="31">
        <f>H12+I12+J12</f>
        <v>14477693.152789116</v>
      </c>
      <c r="H12" s="29">
        <v>13395334.890000001</v>
      </c>
      <c r="I12" s="31">
        <f>I13/C13*C12</f>
        <v>824215.40278911556</v>
      </c>
      <c r="J12" s="31">
        <v>258142.86</v>
      </c>
      <c r="K12" s="34">
        <f>(H12+I12+J12-F12)/D12</f>
        <v>6621.9368946323284</v>
      </c>
    </row>
    <row r="13" spans="1:11">
      <c r="A13" s="134" t="s">
        <v>45</v>
      </c>
      <c r="B13" s="135"/>
      <c r="C13" s="35">
        <f>SUM(C10:C12)</f>
        <v>12936</v>
      </c>
      <c r="D13" s="35">
        <f>SUM(D10:D12)</f>
        <v>4761.223</v>
      </c>
      <c r="E13" s="35">
        <f>SUM(E10:E12)</f>
        <v>1271.752</v>
      </c>
      <c r="F13" s="35">
        <v>20012304.32</v>
      </c>
      <c r="G13" s="36">
        <f>SUM(G10:G12)</f>
        <v>47748027.939999998</v>
      </c>
      <c r="H13" s="35">
        <f>SUM(H10:H12)</f>
        <v>43971247.269999996</v>
      </c>
      <c r="I13" s="37">
        <v>2900448.98</v>
      </c>
      <c r="J13" s="36">
        <f>SUM(J10:J12)</f>
        <v>876331.69000000006</v>
      </c>
      <c r="K13" s="36">
        <f>(H13+I13+J13-F13)/D13</f>
        <v>5825.3359735513313</v>
      </c>
    </row>
    <row r="14" spans="1:11">
      <c r="A14" s="136"/>
      <c r="B14" s="137"/>
      <c r="C14" s="30"/>
      <c r="D14" s="30"/>
      <c r="E14" s="30"/>
      <c r="F14" s="38"/>
      <c r="G14" s="38"/>
      <c r="H14" s="30"/>
      <c r="I14" s="38"/>
      <c r="J14" s="39" t="s">
        <v>46</v>
      </c>
      <c r="K14" s="35">
        <v>5576.45</v>
      </c>
    </row>
    <row r="15" spans="1:11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4.45" customHeight="1"/>
    <row r="17" spans="1:11">
      <c r="A17" s="24"/>
      <c r="B17" s="24"/>
      <c r="C17" s="41"/>
      <c r="D17" s="24"/>
      <c r="E17" s="25"/>
      <c r="F17" s="26" t="s">
        <v>49</v>
      </c>
      <c r="G17" s="25"/>
      <c r="H17" s="24"/>
      <c r="I17" s="24"/>
      <c r="J17" s="24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7"/>
    </row>
    <row r="19" spans="1:11">
      <c r="A19" s="140"/>
      <c r="B19" s="141"/>
      <c r="C19" s="133" t="s">
        <v>32</v>
      </c>
      <c r="D19" s="133" t="s">
        <v>33</v>
      </c>
      <c r="E19" s="133" t="s">
        <v>34</v>
      </c>
      <c r="F19" s="133" t="s">
        <v>35</v>
      </c>
      <c r="G19" s="139" t="s">
        <v>36</v>
      </c>
      <c r="H19" s="133" t="s">
        <v>37</v>
      </c>
      <c r="I19" s="133"/>
      <c r="J19" s="133"/>
      <c r="K19" s="133" t="s">
        <v>38</v>
      </c>
    </row>
    <row r="20" spans="1:11">
      <c r="A20" s="142"/>
      <c r="B20" s="143"/>
      <c r="C20" s="138"/>
      <c r="D20" s="138"/>
      <c r="E20" s="138"/>
      <c r="F20" s="138"/>
      <c r="G20" s="123"/>
      <c r="H20" s="28" t="s">
        <v>39</v>
      </c>
      <c r="I20" s="29" t="s">
        <v>40</v>
      </c>
      <c r="J20" s="29" t="s">
        <v>41</v>
      </c>
      <c r="K20" s="133"/>
    </row>
    <row r="21" spans="1:11">
      <c r="A21" s="30" t="s">
        <v>42</v>
      </c>
      <c r="B21" s="30"/>
      <c r="C21" s="29">
        <v>3172</v>
      </c>
      <c r="D21" s="29">
        <v>1066.9960000000001</v>
      </c>
      <c r="E21" s="29">
        <v>314.03399999999999</v>
      </c>
      <c r="F21" s="31">
        <f>F24/E24*E21</f>
        <v>5329777.8751945579</v>
      </c>
      <c r="G21" s="31">
        <f>H21+I21+J21</f>
        <v>13650150.561549166</v>
      </c>
      <c r="H21" s="29">
        <v>12886067.130000001</v>
      </c>
      <c r="I21" s="29">
        <f>I24/C24*C21</f>
        <v>764083.43154916517</v>
      </c>
      <c r="J21" s="31"/>
      <c r="K21" s="32">
        <f>(H21+I21+J21-F21)/D21</f>
        <v>7797.9417789331992</v>
      </c>
    </row>
    <row r="22" spans="1:11" ht="14.45" customHeight="1">
      <c r="A22" s="30" t="s">
        <v>43</v>
      </c>
      <c r="B22" s="30"/>
      <c r="C22" s="29">
        <v>6088</v>
      </c>
      <c r="D22" s="29">
        <v>2346.5309999999999</v>
      </c>
      <c r="E22" s="29">
        <v>578.32299999999998</v>
      </c>
      <c r="F22" s="31">
        <f>F24/E24*E22</f>
        <v>9815284.7466075085</v>
      </c>
      <c r="G22" s="31">
        <f>H22+I22+J22</f>
        <v>22383335.898849722</v>
      </c>
      <c r="H22" s="29">
        <v>20916835.289999999</v>
      </c>
      <c r="I22" s="31">
        <f>I24/C24*C22</f>
        <v>1466500.6088497217</v>
      </c>
      <c r="J22" s="31"/>
      <c r="K22" s="33">
        <f>(H22+I22+J22-F22)/D22</f>
        <v>5356.0132605289309</v>
      </c>
    </row>
    <row r="23" spans="1:11" ht="24.6" customHeight="1">
      <c r="A23" s="30" t="s">
        <v>44</v>
      </c>
      <c r="B23" s="30"/>
      <c r="C23" s="29">
        <v>3676</v>
      </c>
      <c r="D23" s="29">
        <v>1311.0309999999999</v>
      </c>
      <c r="E23" s="29">
        <v>371.43099999999998</v>
      </c>
      <c r="F23" s="31">
        <f>F24/E24*E23</f>
        <v>6303918.4481979338</v>
      </c>
      <c r="G23" s="31">
        <f>H23+I23+J23</f>
        <v>15581552.059601113</v>
      </c>
      <c r="H23" s="29">
        <v>14696063.189999999</v>
      </c>
      <c r="I23" s="31">
        <f>I24/C24*C23</f>
        <v>885488.86960111326</v>
      </c>
      <c r="J23" s="31"/>
      <c r="K23" s="34">
        <f>(H23+I23+J23-F23)/D23</f>
        <v>7076.5936209007859</v>
      </c>
    </row>
    <row r="24" spans="1:11">
      <c r="A24" s="134" t="s">
        <v>45</v>
      </c>
      <c r="B24" s="135"/>
      <c r="C24" s="35">
        <f>SUM(C21:C23)</f>
        <v>12936</v>
      </c>
      <c r="D24" s="35">
        <f>SUM(D21:D23)</f>
        <v>4724.558</v>
      </c>
      <c r="E24" s="35">
        <f>SUM(E21:E23)</f>
        <v>1263.788</v>
      </c>
      <c r="F24" s="35">
        <v>21448981.07</v>
      </c>
      <c r="G24" s="36">
        <f>SUM(G21:G23)</f>
        <v>51615038.520000003</v>
      </c>
      <c r="H24" s="35">
        <f>SUM(H21:H23)</f>
        <v>48498965.609999999</v>
      </c>
      <c r="I24" s="37">
        <v>3116072.91</v>
      </c>
      <c r="J24" s="36"/>
      <c r="K24" s="36">
        <f>(H24+I24+J24-F24)/D24</f>
        <v>6384.9480628664087</v>
      </c>
    </row>
    <row r="25" spans="1:11">
      <c r="A25" s="136"/>
      <c r="B25" s="137"/>
      <c r="C25" s="30"/>
      <c r="D25" s="30"/>
      <c r="E25" s="30"/>
      <c r="F25" s="38"/>
      <c r="G25" s="38"/>
      <c r="H25" s="30"/>
      <c r="I25" s="38"/>
      <c r="J25" s="39" t="s">
        <v>46</v>
      </c>
      <c r="K25" s="35">
        <v>5694.92</v>
      </c>
    </row>
    <row r="34" spans="1:11" ht="14.45" customHeight="1"/>
    <row r="35" spans="1:11">
      <c r="A35" s="24"/>
      <c r="B35" s="24"/>
      <c r="C35" s="41"/>
      <c r="D35" s="24"/>
      <c r="E35" s="25"/>
      <c r="F35" s="26" t="s">
        <v>108</v>
      </c>
      <c r="G35" s="25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7"/>
    </row>
    <row r="37" spans="1:11">
      <c r="A37" s="140"/>
      <c r="B37" s="141"/>
      <c r="C37" s="133" t="s">
        <v>32</v>
      </c>
      <c r="D37" s="133" t="s">
        <v>33</v>
      </c>
      <c r="E37" s="133" t="s">
        <v>34</v>
      </c>
      <c r="F37" s="133" t="s">
        <v>35</v>
      </c>
      <c r="G37" s="139" t="s">
        <v>36</v>
      </c>
      <c r="H37" s="133" t="s">
        <v>37</v>
      </c>
      <c r="I37" s="133"/>
      <c r="J37" s="133"/>
      <c r="K37" s="133" t="s">
        <v>38</v>
      </c>
    </row>
    <row r="38" spans="1:11">
      <c r="A38" s="142"/>
      <c r="B38" s="143"/>
      <c r="C38" s="138"/>
      <c r="D38" s="138"/>
      <c r="E38" s="138"/>
      <c r="F38" s="138"/>
      <c r="G38" s="123"/>
      <c r="H38" s="44" t="s">
        <v>39</v>
      </c>
      <c r="I38" s="29" t="s">
        <v>40</v>
      </c>
      <c r="J38" s="29" t="s">
        <v>41</v>
      </c>
      <c r="K38" s="133"/>
    </row>
    <row r="39" spans="1:11">
      <c r="A39" s="30" t="s">
        <v>42</v>
      </c>
      <c r="B39" s="30"/>
      <c r="C39" s="47">
        <v>3172</v>
      </c>
      <c r="D39" s="47">
        <v>993.77700000000004</v>
      </c>
      <c r="E39" s="47">
        <v>300.13600000000002</v>
      </c>
      <c r="F39" s="48">
        <f>F42/E42*E39</f>
        <v>8158913.5170974303</v>
      </c>
      <c r="G39" s="48">
        <f>H39+I39+J39</f>
        <v>16330765.363021027</v>
      </c>
      <c r="H39" s="48">
        <v>15532655.4</v>
      </c>
      <c r="I39" s="48">
        <f>I42/C42*C39</f>
        <v>798109.96302102658</v>
      </c>
      <c r="J39" s="49"/>
      <c r="K39" s="32">
        <f>(H39+I39+J39-F39)/D39</f>
        <v>8223.02372254902</v>
      </c>
    </row>
    <row r="40" spans="1:11">
      <c r="A40" s="30" t="s">
        <v>43</v>
      </c>
      <c r="B40" s="30"/>
      <c r="C40" s="47">
        <v>6088</v>
      </c>
      <c r="D40" s="47">
        <v>2233.42</v>
      </c>
      <c r="E40" s="47">
        <v>558.22699999999998</v>
      </c>
      <c r="F40" s="48">
        <f>F42/E42*E40</f>
        <v>15174873.443734663</v>
      </c>
      <c r="G40" s="48">
        <f>H40+I40+J40</f>
        <v>27978225.270451453</v>
      </c>
      <c r="H40" s="48">
        <v>26446417.75</v>
      </c>
      <c r="I40" s="48">
        <f>I42/C42*C40</f>
        <v>1531807.5204514533</v>
      </c>
      <c r="J40" s="49"/>
      <c r="K40" s="33">
        <f>(H40+I40+J40-F40)/D40</f>
        <v>5732.6216415706804</v>
      </c>
    </row>
    <row r="41" spans="1:11">
      <c r="A41" s="30" t="s">
        <v>44</v>
      </c>
      <c r="B41" s="30"/>
      <c r="C41" s="47">
        <v>3676</v>
      </c>
      <c r="D41" s="47">
        <v>1259.6489999999999</v>
      </c>
      <c r="E41" s="47">
        <v>360.226</v>
      </c>
      <c r="F41" s="48">
        <f>F42/E42*E41</f>
        <v>9792403.3791679069</v>
      </c>
      <c r="G41" s="48">
        <f>H41+I41+J41</f>
        <v>19222682.506527521</v>
      </c>
      <c r="H41" s="48">
        <v>18297760.620000001</v>
      </c>
      <c r="I41" s="48">
        <f>I42/C42*C41</f>
        <v>924921.88652752014</v>
      </c>
      <c r="J41" s="49"/>
      <c r="K41" s="33">
        <f>(H41+I41+J41-F41)/D41</f>
        <v>7486.4340203974398</v>
      </c>
    </row>
    <row r="42" spans="1:11">
      <c r="A42" s="134" t="s">
        <v>45</v>
      </c>
      <c r="B42" s="135"/>
      <c r="C42" s="50">
        <f>SUM(C39:C41)</f>
        <v>12936</v>
      </c>
      <c r="D42" s="50">
        <f>SUM(D39:D41)</f>
        <v>4486.8459999999995</v>
      </c>
      <c r="E42" s="50">
        <f>SUM(E39:E41)</f>
        <v>1218.5889999999999</v>
      </c>
      <c r="F42" s="46">
        <v>33126190.34</v>
      </c>
      <c r="G42" s="46">
        <f>SUM(G39:G41)</f>
        <v>63531673.140000001</v>
      </c>
      <c r="H42" s="46">
        <f>SUM(H39:H41)</f>
        <v>60276833.769999996</v>
      </c>
      <c r="I42" s="46">
        <v>3254839.37</v>
      </c>
      <c r="J42" s="33"/>
      <c r="K42" s="33">
        <f>(H42+I42+J42-F42)/D42</f>
        <v>6776.5826596232628</v>
      </c>
    </row>
    <row r="43" spans="1:11">
      <c r="A43" s="136"/>
      <c r="B43" s="137"/>
      <c r="C43" s="51"/>
      <c r="D43" s="51"/>
      <c r="E43" s="51"/>
      <c r="F43" s="52"/>
      <c r="G43" s="52"/>
      <c r="H43" s="51"/>
      <c r="I43" s="52"/>
      <c r="J43" s="53" t="s">
        <v>46</v>
      </c>
      <c r="K43" s="50">
        <v>6039.49</v>
      </c>
    </row>
    <row r="44" spans="1:11">
      <c r="K44" s="42"/>
    </row>
    <row r="46" spans="1:11">
      <c r="A46" s="24"/>
      <c r="B46" s="24"/>
      <c r="C46" s="41"/>
      <c r="D46" s="24"/>
      <c r="E46" s="25"/>
      <c r="F46" s="26" t="s">
        <v>112</v>
      </c>
      <c r="G46" s="25"/>
      <c r="H46" s="24"/>
      <c r="I46" s="24"/>
      <c r="J46" s="24"/>
      <c r="K46" s="24"/>
    </row>
    <row r="47" spans="1:11" ht="24.6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7"/>
    </row>
    <row r="48" spans="1:11">
      <c r="A48" s="140"/>
      <c r="B48" s="141"/>
      <c r="C48" s="133" t="s">
        <v>32</v>
      </c>
      <c r="D48" s="133" t="s">
        <v>33</v>
      </c>
      <c r="E48" s="133" t="s">
        <v>34</v>
      </c>
      <c r="F48" s="133" t="s">
        <v>35</v>
      </c>
      <c r="G48" s="139" t="s">
        <v>36</v>
      </c>
      <c r="H48" s="133" t="s">
        <v>37</v>
      </c>
      <c r="I48" s="133"/>
      <c r="J48" s="133"/>
      <c r="K48" s="133" t="s">
        <v>38</v>
      </c>
    </row>
    <row r="49" spans="1:11" ht="20.25" customHeight="1">
      <c r="A49" s="142"/>
      <c r="B49" s="143"/>
      <c r="C49" s="138"/>
      <c r="D49" s="138"/>
      <c r="E49" s="138"/>
      <c r="F49" s="138"/>
      <c r="G49" s="123"/>
      <c r="H49" s="66" t="s">
        <v>39</v>
      </c>
      <c r="I49" s="29" t="s">
        <v>40</v>
      </c>
      <c r="J49" s="29" t="s">
        <v>41</v>
      </c>
      <c r="K49" s="133"/>
    </row>
    <row r="50" spans="1:11">
      <c r="A50" s="30" t="s">
        <v>42</v>
      </c>
      <c r="B50" s="30"/>
      <c r="C50" s="47">
        <v>3172</v>
      </c>
      <c r="D50" s="47">
        <v>893.37699999999995</v>
      </c>
      <c r="E50" s="47">
        <v>281.12400000000002</v>
      </c>
      <c r="F50" s="48">
        <f>F53/E53*E50</f>
        <v>8596955.6082595661</v>
      </c>
      <c r="G50" s="48">
        <f>H50+I50+J50</f>
        <v>16993256.45048856</v>
      </c>
      <c r="H50" s="48">
        <v>16237278.32</v>
      </c>
      <c r="I50" s="48">
        <f>I53/C53*C50</f>
        <v>755978.13048855902</v>
      </c>
      <c r="J50" s="49"/>
      <c r="K50" s="32">
        <f>(H50+I50+J50-F50)/D50</f>
        <v>9398.3848277143843</v>
      </c>
    </row>
    <row r="51" spans="1:11">
      <c r="A51" s="30" t="s">
        <v>43</v>
      </c>
      <c r="B51" s="30"/>
      <c r="C51" s="47">
        <v>6088</v>
      </c>
      <c r="D51" s="47">
        <v>2106.9690000000001</v>
      </c>
      <c r="E51" s="47">
        <v>551.029</v>
      </c>
      <c r="F51" s="48">
        <f>F53/E53*E51</f>
        <v>16850826.86595118</v>
      </c>
      <c r="G51" s="48">
        <f>H51+I51+J51</f>
        <v>29739386.824607298</v>
      </c>
      <c r="H51" s="48">
        <v>28288442.670000002</v>
      </c>
      <c r="I51" s="48">
        <f>I53/C53*C51</f>
        <v>1450944.1546072974</v>
      </c>
      <c r="J51" s="49"/>
      <c r="K51" s="33">
        <f>(H51+I51+J51-F51)/D51</f>
        <v>6117.1094395105565</v>
      </c>
    </row>
    <row r="52" spans="1:11">
      <c r="A52" s="30" t="s">
        <v>44</v>
      </c>
      <c r="B52" s="30"/>
      <c r="C52" s="47">
        <v>3676</v>
      </c>
      <c r="D52" s="47">
        <v>1133.982</v>
      </c>
      <c r="E52" s="47">
        <v>336.262</v>
      </c>
      <c r="F52" s="48">
        <f>F53/E53*E52</f>
        <v>10283111.675789254</v>
      </c>
      <c r="G52" s="48">
        <f>H52+I52+J52</f>
        <v>19379719.064904146</v>
      </c>
      <c r="H52" s="48">
        <v>18503623.350000001</v>
      </c>
      <c r="I52" s="48">
        <f>I53/C53*C52</f>
        <v>876095.71490414347</v>
      </c>
      <c r="J52" s="49"/>
      <c r="K52" s="33">
        <f>(H52+I52+J52-F52)/D52</f>
        <v>8021.8269682542514</v>
      </c>
    </row>
    <row r="53" spans="1:11">
      <c r="A53" s="134" t="s">
        <v>45</v>
      </c>
      <c r="B53" s="135"/>
      <c r="C53" s="50">
        <f>SUM(C50:C52)</f>
        <v>12936</v>
      </c>
      <c r="D53" s="50">
        <f>SUM(D50:D52)</f>
        <v>4134.3279999999995</v>
      </c>
      <c r="E53" s="50">
        <f>SUM(E50:E52)</f>
        <v>1168.415</v>
      </c>
      <c r="F53" s="46">
        <v>35730894.149999999</v>
      </c>
      <c r="G53" s="46">
        <f>SUM(G50:G52)</f>
        <v>66112362.340000004</v>
      </c>
      <c r="H53" s="46">
        <f>SUM(H50:H52)</f>
        <v>63029344.340000004</v>
      </c>
      <c r="I53" s="46">
        <v>3083018</v>
      </c>
      <c r="J53" s="33"/>
      <c r="K53" s="33">
        <f>(H53+I53+J53-F53)/D53</f>
        <v>7348.5868054010252</v>
      </c>
    </row>
    <row r="54" spans="1:11">
      <c r="A54" s="136"/>
      <c r="B54" s="137"/>
      <c r="C54" s="51"/>
      <c r="D54" s="51"/>
      <c r="E54" s="51"/>
      <c r="F54" s="52"/>
      <c r="G54" s="52"/>
      <c r="H54" s="51"/>
      <c r="I54" s="52"/>
      <c r="J54" s="53" t="s">
        <v>46</v>
      </c>
      <c r="K54" s="50">
        <v>6624.33</v>
      </c>
    </row>
    <row r="57" spans="1:11" ht="14.45" customHeight="1">
      <c r="F57" t="s">
        <v>113</v>
      </c>
    </row>
    <row r="58" spans="1:11" ht="24" customHeight="1"/>
    <row r="62" spans="1:11" ht="14.45" customHeight="1"/>
    <row r="69" ht="21.6" customHeight="1"/>
  </sheetData>
  <mergeCells count="40">
    <mergeCell ref="G8:G9"/>
    <mergeCell ref="H8:J8"/>
    <mergeCell ref="K8:K9"/>
    <mergeCell ref="A13:B13"/>
    <mergeCell ref="A14:B14"/>
    <mergeCell ref="A8:B9"/>
    <mergeCell ref="C8:C9"/>
    <mergeCell ref="D8:D9"/>
    <mergeCell ref="E8:E9"/>
    <mergeCell ref="F8:F9"/>
    <mergeCell ref="A54:B54"/>
    <mergeCell ref="A53:B53"/>
    <mergeCell ref="A48:B49"/>
    <mergeCell ref="C48:C49"/>
    <mergeCell ref="D48:D49"/>
    <mergeCell ref="E48:E49"/>
    <mergeCell ref="F48:F49"/>
    <mergeCell ref="G48:G49"/>
    <mergeCell ref="H48:J48"/>
    <mergeCell ref="K48:K49"/>
    <mergeCell ref="H19:J19"/>
    <mergeCell ref="K19:K20"/>
    <mergeCell ref="A24:B24"/>
    <mergeCell ref="A25:B25"/>
    <mergeCell ref="A19:B20"/>
    <mergeCell ref="C19:C20"/>
    <mergeCell ref="D19:D20"/>
    <mergeCell ref="E19:E20"/>
    <mergeCell ref="F19:F20"/>
    <mergeCell ref="G19:G20"/>
    <mergeCell ref="H37:J37"/>
    <mergeCell ref="K37:K38"/>
    <mergeCell ref="A42:B42"/>
    <mergeCell ref="A43:B43"/>
    <mergeCell ref="D37:D38"/>
    <mergeCell ref="E37:E38"/>
    <mergeCell ref="F37:F38"/>
    <mergeCell ref="G37:G38"/>
    <mergeCell ref="A37:B38"/>
    <mergeCell ref="C37:C3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5"/>
  <sheetViews>
    <sheetView tabSelected="1" workbookViewId="0">
      <selection sqref="A1:I122"/>
    </sheetView>
  </sheetViews>
  <sheetFormatPr defaultRowHeight="15"/>
  <cols>
    <col min="9" max="9" width="21" customWidth="1"/>
    <col min="10" max="10" width="8.85546875" style="55"/>
  </cols>
  <sheetData>
    <row r="1" spans="1:10">
      <c r="A1" s="55"/>
      <c r="B1" s="55"/>
      <c r="C1" s="55"/>
      <c r="D1" s="55"/>
      <c r="E1" s="55"/>
      <c r="F1" s="55"/>
      <c r="G1" s="55"/>
      <c r="H1" s="55"/>
      <c r="I1" s="55"/>
    </row>
    <row r="2" spans="1:10" ht="15.75">
      <c r="A2" s="55"/>
      <c r="B2" s="55"/>
      <c r="C2" s="55"/>
      <c r="D2" s="56"/>
      <c r="E2" s="55"/>
      <c r="F2" s="57" t="s">
        <v>50</v>
      </c>
      <c r="G2" s="56"/>
      <c r="H2" s="56"/>
      <c r="I2" s="56"/>
    </row>
    <row r="3" spans="1:10" ht="15.75">
      <c r="A3" s="55"/>
      <c r="B3" s="55"/>
      <c r="C3" s="55"/>
      <c r="D3" s="56"/>
      <c r="E3" s="55"/>
      <c r="F3" s="57" t="s">
        <v>114</v>
      </c>
      <c r="G3" s="56"/>
      <c r="H3" s="56"/>
      <c r="I3" s="56"/>
    </row>
    <row r="4" spans="1:10">
      <c r="A4" s="55"/>
      <c r="B4" s="55"/>
      <c r="C4" s="55"/>
      <c r="D4" s="55"/>
      <c r="E4" s="55"/>
      <c r="F4" s="55"/>
      <c r="G4" s="55"/>
      <c r="H4" s="55"/>
      <c r="I4" s="55"/>
    </row>
    <row r="5" spans="1:10" ht="15.75">
      <c r="A5" s="58"/>
      <c r="B5" s="58" t="s">
        <v>115</v>
      </c>
      <c r="C5" s="56"/>
      <c r="D5" s="56"/>
      <c r="E5" s="56"/>
      <c r="F5" s="56"/>
      <c r="G5" s="56"/>
      <c r="H5" s="56"/>
      <c r="I5" s="56"/>
      <c r="J5" s="56"/>
    </row>
    <row r="6" spans="1:10" ht="15.75">
      <c r="A6" s="56"/>
      <c r="B6" s="56" t="s">
        <v>116</v>
      </c>
      <c r="C6" s="56"/>
      <c r="D6" s="56"/>
      <c r="E6" s="56"/>
      <c r="F6" s="56"/>
      <c r="G6" s="56"/>
      <c r="H6" s="56"/>
      <c r="I6" s="56"/>
      <c r="J6" s="56"/>
    </row>
    <row r="7" spans="1:10" ht="15.75">
      <c r="A7" s="56" t="s">
        <v>51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ht="15.75">
      <c r="A8" s="56"/>
      <c r="B8" s="56"/>
      <c r="C8" s="56"/>
      <c r="D8" s="56"/>
      <c r="E8" s="56"/>
      <c r="F8" s="56"/>
      <c r="G8" s="56"/>
      <c r="H8" s="56"/>
      <c r="I8" s="59" t="s">
        <v>59</v>
      </c>
      <c r="J8" s="56"/>
    </row>
    <row r="9" spans="1:10" ht="31.5">
      <c r="A9" s="144" t="s">
        <v>52</v>
      </c>
      <c r="B9" s="144"/>
      <c r="C9" s="144"/>
      <c r="D9" s="144"/>
      <c r="E9" s="144" t="s">
        <v>53</v>
      </c>
      <c r="F9" s="144"/>
      <c r="G9" s="144" t="s">
        <v>54</v>
      </c>
      <c r="H9" s="144"/>
      <c r="I9" s="60" t="s">
        <v>55</v>
      </c>
      <c r="J9" s="56"/>
    </row>
    <row r="10" spans="1:10" ht="33" customHeight="1">
      <c r="A10" s="145" t="s">
        <v>56</v>
      </c>
      <c r="B10" s="145"/>
      <c r="C10" s="145"/>
      <c r="D10" s="145"/>
      <c r="E10" s="144">
        <v>61963.24</v>
      </c>
      <c r="F10" s="144"/>
      <c r="G10" s="144">
        <v>65538.210000000006</v>
      </c>
      <c r="H10" s="144"/>
      <c r="I10" s="45">
        <f>E10-G10</f>
        <v>-3574.9700000000084</v>
      </c>
      <c r="J10" s="56"/>
    </row>
    <row r="11" spans="1:10" ht="32.450000000000003" customHeight="1">
      <c r="A11" s="145" t="s">
        <v>57</v>
      </c>
      <c r="B11" s="145"/>
      <c r="C11" s="145"/>
      <c r="D11" s="145"/>
      <c r="E11" s="144">
        <v>4480.4399999999996</v>
      </c>
      <c r="F11" s="144"/>
      <c r="G11" s="144">
        <v>6436.23</v>
      </c>
      <c r="H11" s="144"/>
      <c r="I11" s="45">
        <f t="shared" ref="I11:I12" si="0">E11-G11</f>
        <v>-1955.79</v>
      </c>
      <c r="J11" s="56"/>
    </row>
    <row r="12" spans="1:10" ht="15.75">
      <c r="A12" s="144" t="s">
        <v>58</v>
      </c>
      <c r="B12" s="144"/>
      <c r="C12" s="144"/>
      <c r="D12" s="144"/>
      <c r="E12" s="144">
        <v>33.29</v>
      </c>
      <c r="F12" s="144"/>
      <c r="G12" s="144">
        <v>183.15</v>
      </c>
      <c r="H12" s="144"/>
      <c r="I12" s="45">
        <f t="shared" si="0"/>
        <v>-149.86000000000001</v>
      </c>
      <c r="J12" s="56"/>
    </row>
    <row r="13" spans="1:10" ht="15.75">
      <c r="A13" s="146" t="s">
        <v>12</v>
      </c>
      <c r="B13" s="146"/>
      <c r="C13" s="146"/>
      <c r="D13" s="146"/>
      <c r="E13" s="147">
        <f>SUM(E10:E12)</f>
        <v>66476.969999999987</v>
      </c>
      <c r="F13" s="147"/>
      <c r="G13" s="147">
        <f>SUM(G10:G12)</f>
        <v>72157.59</v>
      </c>
      <c r="H13" s="147"/>
      <c r="I13" s="61">
        <f>SUM(I10:I12)</f>
        <v>-5680.6200000000081</v>
      </c>
      <c r="J13" s="56"/>
    </row>
    <row r="14" spans="1:10" ht="15.75">
      <c r="A14" s="62"/>
      <c r="B14" s="56"/>
      <c r="C14" s="56"/>
      <c r="D14" s="56"/>
      <c r="E14" s="56"/>
      <c r="F14" s="56"/>
      <c r="G14" s="56"/>
      <c r="H14" s="56"/>
      <c r="I14" s="56"/>
      <c r="J14" s="56"/>
    </row>
    <row r="15" spans="1:10" ht="15.75">
      <c r="A15" s="56" t="s">
        <v>117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0" ht="15.75">
      <c r="A16" s="56" t="s">
        <v>118</v>
      </c>
      <c r="B16" s="56"/>
      <c r="C16" s="56"/>
      <c r="D16" s="56"/>
      <c r="E16" s="56"/>
      <c r="F16" s="56"/>
      <c r="G16" s="56"/>
      <c r="H16" s="56"/>
      <c r="I16" s="56"/>
      <c r="J16" s="56"/>
    </row>
    <row r="17" spans="1:10" ht="15.75">
      <c r="A17" s="56" t="s">
        <v>119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0" ht="15.75">
      <c r="A18" s="56"/>
      <c r="B18" s="56"/>
      <c r="C18" s="56"/>
      <c r="D18" s="56"/>
      <c r="E18" s="56"/>
      <c r="F18" s="56"/>
      <c r="G18" s="56"/>
      <c r="H18" s="56"/>
      <c r="I18" s="56"/>
      <c r="J18" s="56"/>
    </row>
    <row r="19" spans="1:10" ht="15.75">
      <c r="A19" s="56"/>
      <c r="B19" s="58" t="s">
        <v>60</v>
      </c>
      <c r="C19" s="56"/>
      <c r="D19" s="56"/>
      <c r="E19" s="56"/>
      <c r="F19" s="56"/>
      <c r="G19" s="56"/>
      <c r="H19" s="56"/>
      <c r="I19" s="56"/>
      <c r="J19" s="56"/>
    </row>
    <row r="20" spans="1:10" ht="15.75">
      <c r="A20" s="58" t="s">
        <v>61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0" ht="15.75">
      <c r="A21" s="55"/>
      <c r="B21" s="63" t="s">
        <v>120</v>
      </c>
      <c r="C21" s="56"/>
      <c r="D21" s="56"/>
      <c r="E21" s="56"/>
      <c r="F21" s="56"/>
      <c r="G21" s="56"/>
      <c r="H21" s="56"/>
      <c r="I21" s="56"/>
      <c r="J21" s="56"/>
    </row>
    <row r="22" spans="1:10" ht="15.75">
      <c r="A22" s="55"/>
      <c r="B22" s="56" t="s">
        <v>121</v>
      </c>
      <c r="C22" s="56"/>
      <c r="D22" s="56"/>
      <c r="E22" s="56"/>
      <c r="F22" s="56"/>
      <c r="G22" s="56"/>
      <c r="H22" s="56"/>
      <c r="I22" s="56"/>
      <c r="J22" s="56"/>
    </row>
    <row r="23" spans="1:10" ht="15.75">
      <c r="A23" s="56"/>
      <c r="B23" s="56" t="s">
        <v>122</v>
      </c>
      <c r="C23" s="56"/>
      <c r="D23" s="56"/>
      <c r="E23" s="56"/>
      <c r="F23" s="56"/>
      <c r="G23" s="56"/>
      <c r="H23" s="56"/>
      <c r="I23" s="56"/>
      <c r="J23" s="56"/>
    </row>
    <row r="24" spans="1:10" ht="15.75">
      <c r="A24" s="56"/>
      <c r="B24" s="56" t="s">
        <v>62</v>
      </c>
      <c r="C24" s="56"/>
      <c r="D24" s="56"/>
      <c r="E24" s="56"/>
      <c r="F24" s="56"/>
      <c r="G24" s="56"/>
      <c r="H24" s="56"/>
      <c r="I24" s="56"/>
      <c r="J24" s="56"/>
    </row>
    <row r="25" spans="1:10" ht="15.75">
      <c r="A25" s="56"/>
      <c r="B25" s="56" t="s">
        <v>123</v>
      </c>
      <c r="C25" s="55"/>
      <c r="D25" s="55"/>
      <c r="E25" s="55"/>
      <c r="F25" s="55"/>
      <c r="G25" s="55"/>
      <c r="H25" s="55"/>
      <c r="I25" s="55"/>
    </row>
    <row r="26" spans="1:10" ht="15.75">
      <c r="A26" s="55"/>
      <c r="B26" s="56" t="s">
        <v>63</v>
      </c>
      <c r="C26" s="55"/>
      <c r="D26" s="55"/>
      <c r="E26" s="55"/>
      <c r="F26" s="55"/>
      <c r="G26" s="55"/>
      <c r="H26" s="55"/>
      <c r="I26" s="55"/>
    </row>
    <row r="27" spans="1:10" ht="15.75">
      <c r="A27" s="54"/>
      <c r="B27" s="54" t="s">
        <v>124</v>
      </c>
      <c r="C27" s="54"/>
      <c r="D27" s="54"/>
      <c r="E27" s="54"/>
      <c r="F27" s="54"/>
      <c r="G27" s="54"/>
      <c r="H27" s="54"/>
      <c r="I27" s="54"/>
    </row>
    <row r="28" spans="1:10" ht="15.75">
      <c r="A28" s="54"/>
      <c r="B28" s="54" t="s">
        <v>125</v>
      </c>
      <c r="C28" s="54"/>
      <c r="D28" s="54"/>
      <c r="E28" s="54"/>
      <c r="F28" s="54"/>
      <c r="G28" s="54"/>
      <c r="H28" s="54"/>
      <c r="I28" s="54"/>
    </row>
    <row r="29" spans="1:10" ht="15.75">
      <c r="A29" s="54"/>
      <c r="B29" s="54" t="s">
        <v>126</v>
      </c>
      <c r="C29" s="54"/>
      <c r="D29" s="54"/>
      <c r="E29" s="54"/>
      <c r="F29" s="54"/>
      <c r="G29" s="54"/>
      <c r="H29" s="54"/>
      <c r="I29" s="54"/>
    </row>
    <row r="30" spans="1:10" ht="15.75">
      <c r="A30" s="54"/>
      <c r="B30" s="54"/>
      <c r="C30" s="54"/>
      <c r="D30" s="54"/>
      <c r="E30" s="54"/>
      <c r="F30" s="54"/>
      <c r="G30" s="54"/>
      <c r="H30" s="54"/>
      <c r="I30" s="54"/>
    </row>
    <row r="31" spans="1:10" ht="15.75">
      <c r="A31" s="54"/>
      <c r="B31" s="64" t="s">
        <v>127</v>
      </c>
      <c r="C31" s="54"/>
      <c r="D31" s="54"/>
      <c r="E31" s="54"/>
      <c r="F31" s="54"/>
      <c r="G31" s="54"/>
      <c r="H31" s="54"/>
      <c r="I31" s="54"/>
    </row>
    <row r="32" spans="1:10" ht="15.75">
      <c r="A32" s="54"/>
      <c r="B32" s="54" t="s">
        <v>110</v>
      </c>
      <c r="C32" s="54"/>
      <c r="D32" s="54"/>
      <c r="E32" s="54"/>
      <c r="F32" s="54"/>
      <c r="G32" s="54"/>
      <c r="H32" s="54"/>
      <c r="I32" s="54"/>
    </row>
    <row r="33" spans="1:9" ht="15.75">
      <c r="A33" s="54"/>
      <c r="B33" s="54" t="s">
        <v>64</v>
      </c>
      <c r="C33" s="54"/>
      <c r="D33" s="54"/>
      <c r="E33" s="54"/>
      <c r="F33" s="54"/>
      <c r="G33" s="54"/>
      <c r="H33" s="54"/>
      <c r="I33" s="54"/>
    </row>
    <row r="34" spans="1:9" ht="15.75">
      <c r="A34" s="54"/>
      <c r="B34" s="54" t="s">
        <v>128</v>
      </c>
      <c r="C34" s="54"/>
      <c r="D34" s="54"/>
      <c r="E34" s="54"/>
      <c r="F34" s="54"/>
      <c r="G34" s="54"/>
      <c r="H34" s="54"/>
      <c r="I34" s="54"/>
    </row>
    <row r="35" spans="1:9" ht="15.75">
      <c r="A35" s="54"/>
      <c r="B35" s="54" t="s">
        <v>129</v>
      </c>
      <c r="C35" s="54"/>
      <c r="D35" s="54"/>
      <c r="E35" s="54"/>
      <c r="F35" s="54"/>
      <c r="G35" s="54"/>
      <c r="H35" s="54"/>
      <c r="I35" s="54"/>
    </row>
    <row r="36" spans="1:9" ht="15.75">
      <c r="A36" s="54"/>
      <c r="B36" s="54"/>
      <c r="C36" s="54"/>
      <c r="D36" s="54"/>
      <c r="E36" s="54"/>
      <c r="F36" s="54"/>
      <c r="G36" s="54"/>
      <c r="H36" s="54"/>
      <c r="I36" s="54"/>
    </row>
    <row r="37" spans="1:9" ht="15.75">
      <c r="A37" s="54"/>
      <c r="B37" s="64" t="s">
        <v>130</v>
      </c>
      <c r="C37" s="54"/>
      <c r="D37" s="54"/>
      <c r="E37" s="54"/>
      <c r="F37" s="54"/>
      <c r="G37" s="54"/>
      <c r="H37" s="54"/>
      <c r="I37" s="54"/>
    </row>
    <row r="38" spans="1:9" ht="15.75">
      <c r="A38" s="54"/>
      <c r="B38" s="54" t="s">
        <v>131</v>
      </c>
      <c r="C38" s="54"/>
      <c r="D38" s="54"/>
      <c r="E38" s="54"/>
      <c r="F38" s="54"/>
      <c r="G38" s="54"/>
      <c r="H38" s="54"/>
      <c r="I38" s="54"/>
    </row>
    <row r="39" spans="1:9" ht="15.75">
      <c r="A39" s="54"/>
      <c r="B39" s="54" t="s">
        <v>132</v>
      </c>
      <c r="C39" s="54"/>
      <c r="D39" s="54"/>
      <c r="E39" s="54"/>
      <c r="F39" s="54"/>
      <c r="G39" s="54"/>
      <c r="H39" s="54"/>
      <c r="I39" s="54"/>
    </row>
    <row r="40" spans="1:9" ht="15.75">
      <c r="A40" s="54"/>
      <c r="B40" s="54"/>
      <c r="C40" s="54"/>
      <c r="D40" s="54"/>
      <c r="E40" s="54"/>
      <c r="F40" s="54"/>
      <c r="G40" s="54"/>
      <c r="H40" s="54"/>
      <c r="I40" s="54"/>
    </row>
    <row r="41" spans="1:9" ht="15.75">
      <c r="A41" s="54"/>
      <c r="B41" s="54" t="s">
        <v>133</v>
      </c>
      <c r="C41" s="54"/>
      <c r="D41" s="54"/>
      <c r="E41" s="54"/>
      <c r="F41" s="54"/>
      <c r="G41" s="54"/>
      <c r="H41" s="54"/>
      <c r="I41" s="54"/>
    </row>
    <row r="42" spans="1:9" ht="15.75">
      <c r="A42" s="54" t="s">
        <v>65</v>
      </c>
      <c r="B42" s="54"/>
      <c r="C42" s="54"/>
      <c r="D42" s="54"/>
      <c r="E42" s="54"/>
      <c r="F42" s="54"/>
      <c r="G42" s="54"/>
      <c r="H42" s="54"/>
      <c r="I42" s="54"/>
    </row>
    <row r="43" spans="1:9" ht="15.75">
      <c r="A43" s="54"/>
      <c r="B43" s="54" t="s">
        <v>66</v>
      </c>
      <c r="C43" s="54"/>
      <c r="D43" s="54"/>
      <c r="E43" s="54"/>
      <c r="F43" s="54"/>
      <c r="G43" s="54"/>
      <c r="H43" s="54"/>
      <c r="I43" s="54"/>
    </row>
    <row r="44" spans="1:9" ht="15.75">
      <c r="A44" s="54" t="s">
        <v>134</v>
      </c>
      <c r="B44" s="54"/>
      <c r="C44" s="54"/>
      <c r="D44" s="54"/>
      <c r="E44" s="54"/>
      <c r="F44" s="54"/>
      <c r="G44" s="54"/>
      <c r="H44" s="54"/>
      <c r="I44" s="54"/>
    </row>
    <row r="45" spans="1:9" ht="15.75">
      <c r="A45" s="54"/>
      <c r="B45" s="54" t="s">
        <v>67</v>
      </c>
      <c r="C45" s="54"/>
      <c r="D45" s="54"/>
      <c r="E45" s="54"/>
      <c r="F45" s="54"/>
      <c r="G45" s="54"/>
      <c r="H45" s="54"/>
      <c r="I45" s="54"/>
    </row>
    <row r="46" spans="1:9" ht="15.75">
      <c r="A46" s="54"/>
      <c r="B46" s="54"/>
      <c r="C46" s="54"/>
      <c r="D46" s="54"/>
      <c r="E46" s="54"/>
      <c r="F46" s="54"/>
      <c r="G46" s="54"/>
      <c r="H46" s="54"/>
      <c r="I46" s="54"/>
    </row>
    <row r="47" spans="1:9" ht="15.75">
      <c r="A47" s="54"/>
      <c r="B47" s="54"/>
      <c r="C47" s="54"/>
      <c r="D47" s="54"/>
      <c r="E47" s="54"/>
      <c r="F47" s="54"/>
      <c r="G47" s="54"/>
      <c r="H47" s="54"/>
      <c r="I47" s="54"/>
    </row>
    <row r="48" spans="1:9" ht="15.75">
      <c r="A48" s="65" t="s">
        <v>68</v>
      </c>
      <c r="B48" s="54"/>
      <c r="C48" s="54"/>
      <c r="D48" s="54"/>
      <c r="E48" s="54"/>
      <c r="F48" s="54"/>
      <c r="G48" s="54"/>
      <c r="H48" s="54"/>
      <c r="I48" s="54"/>
    </row>
    <row r="49" spans="1:9" ht="15.75">
      <c r="A49" s="65"/>
      <c r="B49" s="54" t="s">
        <v>135</v>
      </c>
      <c r="C49" s="54"/>
      <c r="D49" s="54"/>
      <c r="E49" s="54"/>
      <c r="F49" s="54"/>
      <c r="G49" s="54"/>
      <c r="H49" s="54"/>
      <c r="I49" s="54"/>
    </row>
    <row r="50" spans="1:9" ht="15.75">
      <c r="A50" s="54"/>
      <c r="B50" s="54" t="s">
        <v>136</v>
      </c>
      <c r="C50" s="54"/>
      <c r="D50" s="54"/>
      <c r="E50" s="54"/>
      <c r="F50" s="54"/>
      <c r="G50" s="54"/>
      <c r="H50" s="54"/>
      <c r="I50" s="54"/>
    </row>
    <row r="51" spans="1:9" ht="15.75">
      <c r="A51" s="54"/>
      <c r="B51" s="54" t="s">
        <v>137</v>
      </c>
      <c r="C51" s="54"/>
      <c r="D51" s="54"/>
      <c r="E51" s="54"/>
      <c r="F51" s="54"/>
      <c r="G51" s="54"/>
      <c r="H51" s="54"/>
      <c r="I51" s="54"/>
    </row>
    <row r="52" spans="1:9" ht="15.75">
      <c r="A52" s="54"/>
      <c r="B52" s="54" t="s">
        <v>138</v>
      </c>
      <c r="C52" s="54"/>
      <c r="D52" s="54"/>
      <c r="E52" s="54"/>
      <c r="F52" s="54"/>
      <c r="G52" s="54"/>
      <c r="H52" s="54"/>
      <c r="I52" s="54"/>
    </row>
    <row r="53" spans="1:9" ht="15.75">
      <c r="A53" s="54"/>
      <c r="B53" s="54" t="s">
        <v>139</v>
      </c>
      <c r="C53" s="54"/>
      <c r="D53" s="54"/>
      <c r="E53" s="54"/>
      <c r="F53" s="54"/>
      <c r="G53" s="54"/>
      <c r="H53" s="54"/>
      <c r="I53" s="54"/>
    </row>
    <row r="54" spans="1:9" ht="15.75">
      <c r="A54" s="54"/>
      <c r="B54" s="54"/>
      <c r="C54" s="54"/>
      <c r="D54" s="54"/>
      <c r="E54" s="54"/>
      <c r="F54" s="54"/>
      <c r="G54" s="54"/>
      <c r="H54" s="54"/>
      <c r="I54" s="54"/>
    </row>
    <row r="55" spans="1:9" ht="15.75">
      <c r="A55" s="54"/>
      <c r="B55" s="54" t="s">
        <v>140</v>
      </c>
      <c r="C55" s="54"/>
      <c r="D55" s="54"/>
      <c r="E55" s="54"/>
      <c r="F55" s="54"/>
      <c r="G55" s="54"/>
      <c r="H55" s="54"/>
      <c r="I55" s="54"/>
    </row>
    <row r="56" spans="1:9" ht="15.75">
      <c r="A56" s="54" t="s">
        <v>141</v>
      </c>
      <c r="B56" s="54"/>
      <c r="C56" s="54"/>
      <c r="D56" s="54"/>
      <c r="E56" s="54"/>
      <c r="F56" s="54"/>
      <c r="G56" s="54"/>
      <c r="H56" s="54"/>
      <c r="I56" s="54"/>
    </row>
    <row r="57" spans="1:9" ht="15.75">
      <c r="A57" s="54"/>
      <c r="B57" s="54" t="s">
        <v>70</v>
      </c>
      <c r="C57" s="54"/>
      <c r="D57" s="54"/>
      <c r="E57" s="54"/>
      <c r="F57" s="54"/>
      <c r="G57" s="54"/>
      <c r="H57" s="54"/>
      <c r="I57" s="54"/>
    </row>
    <row r="58" spans="1:9" ht="15.75">
      <c r="A58" s="54" t="s">
        <v>142</v>
      </c>
      <c r="B58" s="54"/>
      <c r="C58" s="54"/>
      <c r="D58" s="54"/>
      <c r="E58" s="54"/>
      <c r="F58" s="54"/>
      <c r="G58" s="54"/>
      <c r="H58" s="54"/>
      <c r="I58" s="54"/>
    </row>
    <row r="59" spans="1:9" ht="15.75">
      <c r="A59" s="54"/>
      <c r="B59" s="54" t="s">
        <v>69</v>
      </c>
      <c r="C59" s="54"/>
      <c r="D59" s="54"/>
      <c r="E59" s="54"/>
      <c r="F59" s="54"/>
      <c r="G59" s="54"/>
      <c r="H59" s="54"/>
      <c r="I59" s="54"/>
    </row>
    <row r="60" spans="1:9" ht="15.75">
      <c r="A60" s="54"/>
      <c r="B60" s="54"/>
      <c r="C60" s="54"/>
      <c r="D60" s="54"/>
      <c r="E60" s="54"/>
      <c r="F60" s="54"/>
      <c r="G60" s="54"/>
      <c r="H60" s="54"/>
      <c r="I60" s="54"/>
    </row>
    <row r="61" spans="1:9" ht="15.75">
      <c r="A61" s="65" t="s">
        <v>74</v>
      </c>
      <c r="B61" s="54"/>
      <c r="C61" s="54"/>
      <c r="D61" s="54"/>
      <c r="E61" s="54"/>
      <c r="F61" s="54"/>
      <c r="G61" s="54"/>
      <c r="H61" s="54"/>
      <c r="I61" s="54"/>
    </row>
    <row r="62" spans="1:9" ht="15.75">
      <c r="A62" s="54"/>
      <c r="B62" s="54" t="s">
        <v>75</v>
      </c>
      <c r="C62" s="54"/>
      <c r="D62" s="54"/>
      <c r="E62" s="54"/>
      <c r="F62" s="54"/>
      <c r="G62" s="54"/>
      <c r="H62" s="54"/>
      <c r="I62" s="54"/>
    </row>
    <row r="63" spans="1:9" ht="15.75">
      <c r="A63" s="54" t="s">
        <v>76</v>
      </c>
      <c r="B63" s="54"/>
      <c r="C63" s="54"/>
      <c r="D63" s="54"/>
      <c r="E63" s="54"/>
      <c r="F63" s="54"/>
      <c r="G63" s="54"/>
      <c r="H63" s="54"/>
      <c r="I63" s="54"/>
    </row>
    <row r="64" spans="1:9" ht="15.75">
      <c r="A64" s="54" t="s">
        <v>77</v>
      </c>
      <c r="B64" s="54"/>
      <c r="C64" s="54"/>
      <c r="D64" s="54"/>
      <c r="E64" s="54"/>
      <c r="F64" s="54"/>
      <c r="G64" s="54"/>
      <c r="H64" s="54"/>
      <c r="I64" s="54"/>
    </row>
    <row r="65" spans="1:9" ht="15.75">
      <c r="A65" s="54" t="s">
        <v>78</v>
      </c>
      <c r="B65" s="54"/>
      <c r="C65" s="54"/>
      <c r="D65" s="54"/>
      <c r="E65" s="54"/>
      <c r="F65" s="54"/>
      <c r="G65" s="54"/>
      <c r="H65" s="54"/>
      <c r="I65" s="54"/>
    </row>
    <row r="66" spans="1:9" ht="15.75">
      <c r="A66" s="54" t="s">
        <v>79</v>
      </c>
      <c r="B66" s="54"/>
      <c r="C66" s="54"/>
      <c r="D66" s="54"/>
      <c r="E66" s="54"/>
      <c r="F66" s="54"/>
      <c r="G66" s="54"/>
      <c r="H66" s="54"/>
      <c r="I66" s="54"/>
    </row>
    <row r="67" spans="1:9" ht="15.75">
      <c r="A67" s="54" t="s">
        <v>81</v>
      </c>
      <c r="B67" s="54"/>
      <c r="C67" s="54"/>
      <c r="D67" s="54"/>
      <c r="E67" s="54"/>
      <c r="F67" s="54"/>
      <c r="G67" s="54"/>
      <c r="H67" s="54"/>
      <c r="I67" s="54"/>
    </row>
    <row r="68" spans="1:9" ht="15.75">
      <c r="A68" s="54" t="s">
        <v>80</v>
      </c>
      <c r="B68" s="54"/>
      <c r="C68" s="54"/>
      <c r="D68" s="54"/>
      <c r="E68" s="54"/>
      <c r="F68" s="54"/>
      <c r="G68" s="54"/>
      <c r="H68" s="54"/>
      <c r="I68" s="54"/>
    </row>
    <row r="69" spans="1:9" ht="15.75">
      <c r="A69" s="54"/>
      <c r="B69" s="54"/>
      <c r="C69" s="54"/>
      <c r="D69" s="54"/>
      <c r="E69" s="54"/>
      <c r="F69" s="54"/>
      <c r="G69" s="54"/>
      <c r="H69" s="54"/>
      <c r="I69" s="54"/>
    </row>
    <row r="70" spans="1:9" ht="15.75">
      <c r="A70" s="54"/>
      <c r="B70" s="65" t="s">
        <v>143</v>
      </c>
      <c r="C70" s="54"/>
      <c r="D70" s="54"/>
      <c r="E70" s="54"/>
      <c r="F70" s="54"/>
      <c r="G70" s="54"/>
      <c r="H70" s="54"/>
      <c r="I70" s="54"/>
    </row>
    <row r="71" spans="1:9" ht="15.75">
      <c r="A71" s="65" t="s">
        <v>71</v>
      </c>
      <c r="B71" s="54"/>
      <c r="C71" s="54"/>
      <c r="D71" s="54"/>
      <c r="E71" s="54"/>
      <c r="F71" s="54"/>
      <c r="G71" s="54"/>
      <c r="H71" s="54"/>
      <c r="I71" s="54"/>
    </row>
    <row r="72" spans="1:9" ht="15.75">
      <c r="A72" s="54"/>
      <c r="B72" s="54" t="s">
        <v>72</v>
      </c>
      <c r="C72" s="54"/>
      <c r="D72" s="54"/>
      <c r="E72" s="54"/>
      <c r="F72" s="54"/>
      <c r="G72" s="54"/>
      <c r="H72" s="54"/>
      <c r="I72" s="54"/>
    </row>
    <row r="73" spans="1:9" ht="15.75">
      <c r="A73" s="54" t="s">
        <v>144</v>
      </c>
      <c r="B73" s="54"/>
      <c r="C73" s="54"/>
      <c r="D73" s="54"/>
      <c r="E73" s="54"/>
      <c r="F73" s="54"/>
      <c r="G73" s="54"/>
      <c r="H73" s="54"/>
      <c r="I73" s="54"/>
    </row>
    <row r="74" spans="1:9" ht="15.75">
      <c r="A74" s="54" t="s">
        <v>145</v>
      </c>
      <c r="B74" s="54"/>
      <c r="C74" s="54"/>
      <c r="D74" s="54"/>
      <c r="E74" s="54"/>
      <c r="F74" s="54"/>
      <c r="G74" s="54"/>
      <c r="H74" s="54"/>
      <c r="I74" s="54"/>
    </row>
    <row r="75" spans="1:9" ht="15.75">
      <c r="A75" s="54" t="s">
        <v>146</v>
      </c>
      <c r="B75" s="54"/>
      <c r="C75" s="54"/>
      <c r="D75" s="54"/>
      <c r="E75" s="54"/>
      <c r="F75" s="54"/>
      <c r="G75" s="54"/>
      <c r="H75" s="54"/>
      <c r="I75" s="54"/>
    </row>
    <row r="76" spans="1:9" ht="15.75">
      <c r="A76" s="54"/>
      <c r="B76" s="65" t="s">
        <v>73</v>
      </c>
      <c r="C76" s="54"/>
      <c r="D76" s="54"/>
      <c r="E76" s="54"/>
      <c r="F76" s="54"/>
      <c r="G76" s="54"/>
      <c r="H76" s="54"/>
      <c r="I76" s="54"/>
    </row>
    <row r="77" spans="1:9" ht="15.75">
      <c r="A77" s="54"/>
      <c r="B77" s="54" t="s">
        <v>82</v>
      </c>
      <c r="C77" s="54"/>
      <c r="D77" s="54"/>
      <c r="E77" s="54"/>
      <c r="F77" s="54"/>
      <c r="G77" s="54"/>
      <c r="H77" s="54"/>
      <c r="I77" s="54"/>
    </row>
    <row r="78" spans="1:9" ht="15.75">
      <c r="A78" s="54" t="s">
        <v>83</v>
      </c>
      <c r="B78" s="54"/>
      <c r="C78" s="54"/>
      <c r="D78" s="54"/>
      <c r="E78" s="54"/>
      <c r="F78" s="54"/>
      <c r="G78" s="54"/>
      <c r="H78" s="54"/>
      <c r="I78" s="54"/>
    </row>
    <row r="79" spans="1:9" ht="15.75">
      <c r="A79" s="54" t="s">
        <v>84</v>
      </c>
      <c r="B79" s="54"/>
      <c r="C79" s="54"/>
      <c r="D79" s="54"/>
      <c r="E79" s="54"/>
      <c r="F79" s="54"/>
      <c r="G79" s="54"/>
      <c r="H79" s="54"/>
      <c r="I79" s="54"/>
    </row>
    <row r="80" spans="1:9" ht="15.75">
      <c r="A80" s="54" t="s">
        <v>85</v>
      </c>
      <c r="B80" s="54"/>
      <c r="C80" s="54"/>
      <c r="D80" s="54"/>
      <c r="E80" s="54"/>
      <c r="F80" s="54"/>
      <c r="G80" s="54"/>
      <c r="H80" s="54"/>
      <c r="I80" s="54"/>
    </row>
    <row r="81" spans="1:11" ht="15.75">
      <c r="A81" s="54" t="s">
        <v>147</v>
      </c>
      <c r="B81" s="54"/>
      <c r="C81" s="54"/>
      <c r="D81" s="54"/>
      <c r="E81" s="54"/>
      <c r="F81" s="54"/>
      <c r="G81" s="54"/>
      <c r="H81" s="54"/>
      <c r="I81" s="54"/>
    </row>
    <row r="82" spans="1:11" ht="15.75">
      <c r="A82" s="54" t="s">
        <v>86</v>
      </c>
      <c r="B82" s="54"/>
      <c r="C82" s="54"/>
      <c r="D82" s="54"/>
      <c r="E82" s="54"/>
      <c r="F82" s="54"/>
      <c r="G82" s="54"/>
      <c r="H82" s="54"/>
      <c r="I82" s="54"/>
    </row>
    <row r="83" spans="1:11" ht="15.75">
      <c r="A83" s="54" t="s">
        <v>87</v>
      </c>
      <c r="B83" s="54"/>
      <c r="C83" s="54"/>
      <c r="D83" s="54"/>
      <c r="E83" s="54"/>
      <c r="F83" s="54"/>
      <c r="G83" s="54"/>
      <c r="H83" s="54"/>
      <c r="I83" s="54"/>
    </row>
    <row r="84" spans="1:11" ht="15.75">
      <c r="A84" s="54" t="s">
        <v>88</v>
      </c>
      <c r="B84" s="54"/>
      <c r="C84" s="54"/>
      <c r="D84" s="54"/>
      <c r="E84" s="54"/>
      <c r="F84" s="54"/>
      <c r="G84" s="54"/>
      <c r="H84" s="54"/>
      <c r="I84" s="54"/>
    </row>
    <row r="85" spans="1:11" ht="15.75">
      <c r="A85" s="55"/>
      <c r="B85" s="54" t="s">
        <v>148</v>
      </c>
      <c r="C85" s="54"/>
      <c r="D85" s="54"/>
      <c r="E85" s="54"/>
      <c r="F85" s="54"/>
      <c r="G85" s="54"/>
      <c r="H85" s="54"/>
      <c r="I85" s="54"/>
    </row>
    <row r="86" spans="1:11" ht="15.75">
      <c r="A86" s="54" t="s">
        <v>89</v>
      </c>
      <c r="B86" s="54"/>
      <c r="C86" s="54"/>
      <c r="D86" s="54"/>
      <c r="E86" s="54"/>
      <c r="F86" s="54"/>
      <c r="G86" s="54"/>
      <c r="H86" s="54"/>
      <c r="I86" s="54"/>
    </row>
    <row r="87" spans="1:11" ht="15.75">
      <c r="A87" s="54" t="s">
        <v>90</v>
      </c>
      <c r="B87" s="54"/>
      <c r="C87" s="54"/>
      <c r="D87" s="54"/>
      <c r="E87" s="54"/>
      <c r="F87" s="54"/>
      <c r="G87" s="54"/>
      <c r="H87" s="54"/>
      <c r="I87" s="54"/>
    </row>
    <row r="88" spans="1:11" ht="15.75">
      <c r="A88" s="54" t="s">
        <v>149</v>
      </c>
      <c r="B88" s="54"/>
      <c r="C88" s="54"/>
      <c r="D88" s="54"/>
      <c r="E88" s="54"/>
      <c r="F88" s="54"/>
      <c r="G88" s="54"/>
      <c r="H88" s="54"/>
      <c r="I88" s="54"/>
    </row>
    <row r="89" spans="1:11" ht="15.75">
      <c r="A89" s="54"/>
      <c r="B89" s="54"/>
      <c r="C89" s="54"/>
      <c r="D89" s="54"/>
      <c r="E89" s="54"/>
      <c r="F89" s="54"/>
      <c r="G89" s="54"/>
      <c r="H89" s="54"/>
      <c r="I89" s="54"/>
    </row>
    <row r="90" spans="1:11" ht="15.75">
      <c r="A90" s="54"/>
      <c r="B90" s="54" t="s">
        <v>91</v>
      </c>
      <c r="C90" s="54"/>
      <c r="D90" s="54"/>
      <c r="E90" s="54"/>
      <c r="F90" s="54"/>
      <c r="G90" s="54"/>
      <c r="H90" s="54"/>
      <c r="I90" s="54"/>
    </row>
    <row r="91" spans="1:11" ht="15.75">
      <c r="A91" s="54" t="s">
        <v>92</v>
      </c>
      <c r="B91" s="54"/>
      <c r="C91" s="54"/>
      <c r="D91" s="54"/>
      <c r="E91" s="54"/>
      <c r="F91" s="54"/>
      <c r="G91" s="54"/>
      <c r="H91" s="54"/>
      <c r="I91" s="54"/>
    </row>
    <row r="92" spans="1:11" ht="15.75">
      <c r="A92" s="54" t="s">
        <v>150</v>
      </c>
      <c r="B92" s="54"/>
      <c r="C92" s="54"/>
      <c r="D92" s="54"/>
      <c r="E92" s="54"/>
      <c r="F92" s="54"/>
      <c r="G92" s="54"/>
      <c r="H92" s="54"/>
      <c r="I92" s="54"/>
    </row>
    <row r="93" spans="1:11" ht="15.75">
      <c r="A93" s="54"/>
      <c r="B93" s="54" t="s">
        <v>151</v>
      </c>
      <c r="C93" s="54"/>
      <c r="D93" s="54"/>
      <c r="E93" s="54"/>
      <c r="F93" s="54"/>
      <c r="G93" s="54"/>
      <c r="H93" s="54"/>
      <c r="I93" s="54"/>
    </row>
    <row r="94" spans="1:11" ht="15.75">
      <c r="A94" s="54" t="s">
        <v>152</v>
      </c>
      <c r="B94" s="54"/>
      <c r="C94" s="54"/>
      <c r="D94" s="54"/>
      <c r="E94" s="54"/>
      <c r="F94" s="54"/>
      <c r="G94" s="54"/>
      <c r="H94" s="54"/>
      <c r="I94" s="54"/>
    </row>
    <row r="95" spans="1:11" ht="15.75">
      <c r="A95" s="54" t="s">
        <v>167</v>
      </c>
      <c r="B95" s="54"/>
      <c r="C95" s="54"/>
      <c r="D95" s="54"/>
      <c r="E95" s="54"/>
      <c r="F95" s="54"/>
      <c r="G95" s="54"/>
      <c r="H95" s="54"/>
      <c r="I95" s="54"/>
      <c r="K95" t="s">
        <v>107</v>
      </c>
    </row>
    <row r="96" spans="1:11" ht="15.75">
      <c r="A96" s="54" t="s">
        <v>153</v>
      </c>
      <c r="B96" s="54"/>
      <c r="C96" s="54"/>
      <c r="D96" s="54"/>
      <c r="E96" s="54"/>
      <c r="F96" s="54"/>
      <c r="G96" s="54"/>
      <c r="H96" s="54"/>
      <c r="I96" s="54"/>
    </row>
    <row r="97" spans="1:9" ht="15.75">
      <c r="A97" s="54" t="s">
        <v>93</v>
      </c>
      <c r="B97" s="54"/>
      <c r="C97" s="54"/>
      <c r="D97" s="54"/>
      <c r="E97" s="54"/>
      <c r="F97" s="54"/>
      <c r="G97" s="54"/>
      <c r="H97" s="54"/>
      <c r="I97" s="54"/>
    </row>
    <row r="98" spans="1:9" ht="15.75">
      <c r="A98" s="54"/>
      <c r="B98" s="54" t="s">
        <v>94</v>
      </c>
      <c r="C98" s="54"/>
      <c r="D98" s="54"/>
      <c r="E98" s="54"/>
      <c r="F98" s="54"/>
      <c r="G98" s="54"/>
      <c r="H98" s="54"/>
      <c r="I98" s="54"/>
    </row>
    <row r="99" spans="1:9" ht="15.75">
      <c r="A99" s="54" t="s">
        <v>95</v>
      </c>
      <c r="B99" s="54"/>
      <c r="C99" s="54"/>
      <c r="D99" s="54"/>
      <c r="E99" s="54"/>
      <c r="F99" s="54"/>
      <c r="G99" s="54"/>
      <c r="H99" s="54"/>
      <c r="I99" s="54"/>
    </row>
    <row r="100" spans="1:9" ht="15.75">
      <c r="A100" s="54" t="s">
        <v>96</v>
      </c>
      <c r="B100" s="54"/>
      <c r="C100" s="54"/>
      <c r="D100" s="54"/>
      <c r="E100" s="54"/>
      <c r="F100" s="54"/>
      <c r="G100" s="54"/>
      <c r="H100" s="54"/>
      <c r="I100" s="54"/>
    </row>
    <row r="101" spans="1:9" ht="15.75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t="15.75">
      <c r="A102" s="54"/>
      <c r="B102" s="65" t="s">
        <v>106</v>
      </c>
      <c r="C102" s="54"/>
      <c r="D102" s="54"/>
      <c r="E102" s="54"/>
      <c r="F102" s="54"/>
      <c r="G102" s="54"/>
      <c r="H102" s="54"/>
      <c r="I102" s="54"/>
    </row>
    <row r="103" spans="1:9" ht="15.75">
      <c r="A103" s="65" t="s">
        <v>97</v>
      </c>
      <c r="B103" s="54"/>
      <c r="C103" s="54"/>
      <c r="D103" s="54"/>
      <c r="E103" s="54"/>
      <c r="F103" s="54"/>
      <c r="G103" s="54"/>
      <c r="H103" s="54"/>
      <c r="I103" s="54"/>
    </row>
    <row r="104" spans="1:9" ht="15.75">
      <c r="A104" s="54"/>
      <c r="B104" s="54" t="s">
        <v>98</v>
      </c>
      <c r="C104" s="54"/>
      <c r="D104" s="54"/>
      <c r="E104" s="54"/>
      <c r="F104" s="54"/>
      <c r="G104" s="54"/>
      <c r="H104" s="54"/>
      <c r="I104" s="54"/>
    </row>
    <row r="105" spans="1:9" ht="15.75">
      <c r="A105" s="54" t="s">
        <v>111</v>
      </c>
      <c r="B105" s="54"/>
      <c r="C105" s="54"/>
      <c r="D105" s="54"/>
      <c r="E105" s="54"/>
      <c r="F105" s="54"/>
      <c r="G105" s="54"/>
      <c r="H105" s="54"/>
      <c r="I105" s="54"/>
    </row>
    <row r="106" spans="1:9" ht="15.75">
      <c r="A106" s="54"/>
      <c r="B106" s="54" t="s">
        <v>99</v>
      </c>
      <c r="C106" s="54"/>
      <c r="D106" s="54"/>
      <c r="E106" s="54"/>
      <c r="F106" s="54"/>
      <c r="G106" s="54"/>
      <c r="H106" s="54"/>
      <c r="I106" s="54"/>
    </row>
    <row r="107" spans="1:9" ht="15.75">
      <c r="A107" s="54" t="s">
        <v>154</v>
      </c>
      <c r="B107" s="54"/>
      <c r="C107" s="54"/>
      <c r="D107" s="54"/>
      <c r="E107" s="54"/>
      <c r="F107" s="54"/>
      <c r="G107" s="54"/>
      <c r="H107" s="54"/>
      <c r="I107" s="54"/>
    </row>
    <row r="108" spans="1:9" ht="15.75">
      <c r="A108" s="54" t="s">
        <v>155</v>
      </c>
      <c r="B108" s="54"/>
      <c r="C108" s="54"/>
      <c r="D108" s="54"/>
      <c r="E108" s="54"/>
      <c r="F108" s="54"/>
      <c r="G108" s="54"/>
      <c r="H108" s="54"/>
      <c r="I108" s="54"/>
    </row>
    <row r="109" spans="1:9" ht="15.75">
      <c r="A109" s="54" t="s">
        <v>156</v>
      </c>
      <c r="B109" s="54"/>
      <c r="C109" s="54"/>
      <c r="D109" s="54"/>
      <c r="E109" s="54"/>
      <c r="F109" s="54"/>
      <c r="G109" s="54"/>
      <c r="H109" s="54"/>
      <c r="I109" s="54"/>
    </row>
    <row r="110" spans="1:9" ht="15.75">
      <c r="A110" s="54" t="s">
        <v>157</v>
      </c>
      <c r="B110" s="54"/>
      <c r="C110" s="54"/>
      <c r="D110" s="54"/>
      <c r="E110" s="54"/>
      <c r="F110" s="54"/>
      <c r="G110" s="54"/>
      <c r="H110" s="54"/>
      <c r="I110" s="54"/>
    </row>
    <row r="111" spans="1:9" ht="15.75">
      <c r="A111" s="54"/>
      <c r="B111" s="54" t="s">
        <v>100</v>
      </c>
      <c r="C111" s="54"/>
      <c r="D111" s="54"/>
      <c r="E111" s="54"/>
      <c r="F111" s="54"/>
      <c r="G111" s="54"/>
      <c r="H111" s="54"/>
      <c r="I111" s="54"/>
    </row>
    <row r="112" spans="1:9" ht="15.75">
      <c r="A112" s="54" t="s">
        <v>158</v>
      </c>
      <c r="B112" s="54"/>
      <c r="C112" s="54"/>
      <c r="D112" s="54"/>
      <c r="E112" s="54"/>
      <c r="F112" s="54"/>
      <c r="G112" s="54"/>
      <c r="H112" s="54"/>
      <c r="I112" s="54"/>
    </row>
    <row r="113" spans="1:9" ht="15.75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ht="15.75">
      <c r="A114" s="54"/>
      <c r="B114" s="65" t="s">
        <v>101</v>
      </c>
      <c r="C114" s="54"/>
      <c r="D114" s="54"/>
      <c r="E114" s="54"/>
      <c r="F114" s="54"/>
      <c r="G114" s="54"/>
      <c r="H114" s="54"/>
      <c r="I114" s="54"/>
    </row>
    <row r="115" spans="1:9" ht="15.75">
      <c r="A115" s="54"/>
      <c r="B115" s="54" t="s">
        <v>102</v>
      </c>
      <c r="C115" s="54"/>
      <c r="D115" s="54"/>
      <c r="E115" s="54"/>
      <c r="F115" s="54"/>
      <c r="G115" s="54"/>
      <c r="H115" s="54"/>
      <c r="I115" s="54"/>
    </row>
    <row r="116" spans="1:9" ht="15.75">
      <c r="A116" s="54" t="s">
        <v>103</v>
      </c>
      <c r="B116" s="54"/>
      <c r="C116" s="54"/>
      <c r="D116" s="54"/>
      <c r="E116" s="54"/>
      <c r="F116" s="54"/>
      <c r="G116" s="54"/>
      <c r="H116" s="54"/>
      <c r="I116" s="54"/>
    </row>
    <row r="117" spans="1:9" ht="15.75">
      <c r="A117" s="54" t="s">
        <v>104</v>
      </c>
      <c r="B117" s="54"/>
      <c r="C117" s="54"/>
      <c r="D117" s="54"/>
      <c r="E117" s="54"/>
      <c r="F117" s="54"/>
      <c r="G117" s="54"/>
      <c r="H117" s="54"/>
      <c r="I117" s="54"/>
    </row>
    <row r="118" spans="1:9" ht="15.75">
      <c r="A118" s="54" t="s">
        <v>105</v>
      </c>
      <c r="B118" s="54"/>
      <c r="C118" s="54"/>
      <c r="D118" s="54"/>
      <c r="E118" s="54"/>
      <c r="F118" s="54"/>
      <c r="G118" s="54"/>
      <c r="H118" s="54"/>
      <c r="I118" s="54"/>
    </row>
    <row r="119" spans="1:9" ht="15.75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 ht="15.75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 ht="15.75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ht="15.75">
      <c r="A122" s="43"/>
      <c r="B122" s="43"/>
      <c r="C122" s="43"/>
      <c r="D122" s="43"/>
      <c r="E122" s="43" t="s">
        <v>159</v>
      </c>
      <c r="F122" s="43"/>
      <c r="G122" s="43"/>
      <c r="H122" s="43"/>
      <c r="I122" s="43"/>
    </row>
    <row r="123" spans="1:9" ht="15.75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ht="15.75">
      <c r="A124" s="43"/>
      <c r="B124" s="43"/>
      <c r="C124" s="43"/>
      <c r="D124" s="43"/>
      <c r="E124" s="43"/>
      <c r="F124" s="43"/>
      <c r="G124" s="43"/>
      <c r="H124" s="43"/>
      <c r="I124" s="43"/>
    </row>
    <row r="125" spans="1:9" ht="15.75">
      <c r="A125" s="43"/>
      <c r="B125" s="43"/>
      <c r="C125" s="43"/>
      <c r="D125" s="43"/>
      <c r="E125" s="43"/>
      <c r="F125" s="43"/>
      <c r="G125" s="43"/>
      <c r="H125" s="43"/>
      <c r="I125" s="43"/>
    </row>
    <row r="126" spans="1:9" ht="15.75">
      <c r="A126" s="43"/>
      <c r="B126" s="43"/>
      <c r="C126" s="43"/>
      <c r="D126" s="43"/>
      <c r="E126" s="43"/>
      <c r="F126" s="43"/>
      <c r="G126" s="43"/>
      <c r="H126" s="43"/>
      <c r="I126" s="43"/>
    </row>
    <row r="127" spans="1:9" ht="15.75">
      <c r="A127" s="43"/>
      <c r="B127" s="43"/>
      <c r="C127" s="43"/>
      <c r="D127" s="43"/>
      <c r="E127" s="43"/>
      <c r="F127" s="43"/>
      <c r="G127" s="43"/>
      <c r="H127" s="43"/>
      <c r="I127" s="43"/>
    </row>
    <row r="128" spans="1:9" ht="15.75">
      <c r="A128" s="43"/>
      <c r="B128" s="43"/>
      <c r="C128" s="43"/>
      <c r="D128" s="43"/>
      <c r="E128" s="43"/>
      <c r="F128" s="43"/>
      <c r="G128" s="43"/>
      <c r="H128" s="43"/>
      <c r="I128" s="43"/>
    </row>
    <row r="129" spans="1:9" ht="15.75">
      <c r="A129" s="43"/>
      <c r="B129" s="43"/>
      <c r="C129" s="43"/>
      <c r="D129" s="43"/>
      <c r="E129" s="43"/>
      <c r="F129" s="43"/>
      <c r="G129" s="43"/>
      <c r="H129" s="43"/>
      <c r="I129" s="43"/>
    </row>
    <row r="130" spans="1:9" ht="15.75">
      <c r="A130" s="43"/>
      <c r="B130" s="43"/>
      <c r="C130" s="43"/>
      <c r="D130" s="43"/>
      <c r="E130" s="43"/>
      <c r="F130" s="43"/>
      <c r="G130" s="43"/>
      <c r="H130" s="43"/>
      <c r="I130" s="43"/>
    </row>
    <row r="131" spans="1:9" ht="15.75">
      <c r="A131" s="43"/>
      <c r="B131" s="43"/>
      <c r="C131" s="43"/>
      <c r="D131" s="43"/>
      <c r="E131" s="43"/>
      <c r="F131" s="43"/>
      <c r="G131" s="43"/>
      <c r="H131" s="43"/>
      <c r="I131" s="43"/>
    </row>
    <row r="132" spans="1:9" ht="15.75">
      <c r="A132" s="43"/>
      <c r="B132" s="43"/>
      <c r="C132" s="43"/>
      <c r="D132" s="43"/>
      <c r="E132" s="43"/>
      <c r="F132" s="43"/>
      <c r="G132" s="43"/>
      <c r="H132" s="43"/>
      <c r="I132" s="43"/>
    </row>
    <row r="133" spans="1:9" ht="15.75">
      <c r="A133" s="43"/>
      <c r="B133" s="43"/>
      <c r="C133" s="43"/>
      <c r="D133" s="43"/>
      <c r="E133" s="43"/>
      <c r="F133" s="43"/>
      <c r="G133" s="43"/>
      <c r="H133" s="43"/>
      <c r="I133" s="43"/>
    </row>
    <row r="134" spans="1:9" ht="15.75">
      <c r="A134" s="43"/>
      <c r="B134" s="43"/>
      <c r="C134" s="43"/>
      <c r="D134" s="43"/>
      <c r="E134" s="43"/>
      <c r="F134" s="43"/>
      <c r="G134" s="43"/>
      <c r="H134" s="43"/>
      <c r="I134" s="43"/>
    </row>
    <row r="135" spans="1:9" ht="15.75">
      <c r="A135" s="43"/>
      <c r="B135" s="43"/>
      <c r="C135" s="43"/>
      <c r="D135" s="43"/>
      <c r="E135" s="43"/>
      <c r="F135" s="43"/>
      <c r="G135" s="43"/>
      <c r="H135" s="43"/>
      <c r="I135" s="43"/>
    </row>
    <row r="136" spans="1:9" ht="15.75">
      <c r="A136" s="43"/>
      <c r="B136" s="43"/>
      <c r="C136" s="43"/>
      <c r="D136" s="43"/>
      <c r="E136" s="43"/>
      <c r="F136" s="43"/>
      <c r="G136" s="43"/>
      <c r="H136" s="43"/>
      <c r="I136" s="43"/>
    </row>
    <row r="137" spans="1:9" ht="15.75">
      <c r="A137" s="43"/>
      <c r="B137" s="43"/>
      <c r="C137" s="43"/>
      <c r="D137" s="43"/>
      <c r="E137" s="43"/>
      <c r="F137" s="43"/>
      <c r="G137" s="43"/>
      <c r="H137" s="43"/>
      <c r="I137" s="43"/>
    </row>
    <row r="138" spans="1:9" ht="15.75">
      <c r="A138" s="43"/>
      <c r="B138" s="43"/>
      <c r="C138" s="43"/>
      <c r="D138" s="43"/>
      <c r="E138" s="43"/>
      <c r="F138" s="43"/>
      <c r="G138" s="43"/>
      <c r="H138" s="43"/>
      <c r="I138" s="43"/>
    </row>
    <row r="139" spans="1:9" ht="15.75">
      <c r="A139" s="43"/>
      <c r="B139" s="43"/>
      <c r="C139" s="43"/>
      <c r="D139" s="43"/>
      <c r="E139" s="43"/>
      <c r="F139" s="43"/>
      <c r="G139" s="43"/>
      <c r="H139" s="43"/>
      <c r="I139" s="43"/>
    </row>
    <row r="140" spans="1:9" ht="15.75">
      <c r="A140" s="43"/>
      <c r="B140" s="43"/>
      <c r="C140" s="43"/>
      <c r="D140" s="43"/>
      <c r="E140" s="43"/>
      <c r="F140" s="43"/>
      <c r="G140" s="43"/>
      <c r="H140" s="43"/>
      <c r="I140" s="43"/>
    </row>
    <row r="141" spans="1:9" ht="15.75">
      <c r="A141" s="43"/>
      <c r="B141" s="43"/>
      <c r="C141" s="43"/>
      <c r="D141" s="43"/>
      <c r="E141" s="43"/>
      <c r="F141" s="43"/>
      <c r="G141" s="43"/>
      <c r="H141" s="43"/>
      <c r="I141" s="43"/>
    </row>
    <row r="142" spans="1:9" ht="15.75">
      <c r="A142" s="43"/>
      <c r="B142" s="43"/>
      <c r="C142" s="43"/>
      <c r="D142" s="43"/>
      <c r="E142" s="43"/>
      <c r="F142" s="43"/>
      <c r="G142" s="43"/>
      <c r="H142" s="43"/>
      <c r="I142" s="43"/>
    </row>
    <row r="143" spans="1:9" ht="15.75">
      <c r="A143" s="43"/>
      <c r="B143" s="43"/>
      <c r="C143" s="43"/>
      <c r="D143" s="43"/>
      <c r="E143" s="43"/>
      <c r="F143" s="43"/>
      <c r="G143" s="43"/>
      <c r="H143" s="43"/>
      <c r="I143" s="43"/>
    </row>
    <row r="144" spans="1:9" ht="15.75">
      <c r="A144" s="43"/>
      <c r="B144" s="43"/>
      <c r="C144" s="43"/>
      <c r="D144" s="43"/>
      <c r="E144" s="43"/>
      <c r="F144" s="43"/>
      <c r="G144" s="43"/>
      <c r="H144" s="43"/>
      <c r="I144" s="43"/>
    </row>
    <row r="145" spans="1:9" ht="15.75">
      <c r="A145" s="43"/>
      <c r="B145" s="43"/>
      <c r="C145" s="43"/>
      <c r="D145" s="43"/>
      <c r="E145" s="43"/>
      <c r="F145" s="43"/>
      <c r="G145" s="43"/>
      <c r="H145" s="43"/>
      <c r="I145" s="43"/>
    </row>
    <row r="146" spans="1:9" ht="15.75">
      <c r="A146" s="43"/>
      <c r="B146" s="43"/>
      <c r="C146" s="43"/>
      <c r="D146" s="43"/>
      <c r="E146" s="43"/>
      <c r="F146" s="43"/>
      <c r="G146" s="43"/>
      <c r="H146" s="43"/>
      <c r="I146" s="43"/>
    </row>
    <row r="147" spans="1:9" ht="15.75">
      <c r="A147" s="43"/>
      <c r="B147" s="43"/>
      <c r="C147" s="43"/>
      <c r="D147" s="43"/>
      <c r="E147" s="43"/>
      <c r="F147" s="43"/>
      <c r="G147" s="43"/>
      <c r="H147" s="43"/>
      <c r="I147" s="43"/>
    </row>
    <row r="148" spans="1:9" ht="15.75">
      <c r="A148" s="43"/>
      <c r="B148" s="43"/>
      <c r="C148" s="43"/>
      <c r="D148" s="43"/>
      <c r="E148" s="43"/>
      <c r="F148" s="43"/>
      <c r="G148" s="43"/>
      <c r="H148" s="43"/>
      <c r="I148" s="43"/>
    </row>
    <row r="149" spans="1:9" ht="15.75">
      <c r="A149" s="43"/>
      <c r="B149" s="43"/>
      <c r="C149" s="43"/>
      <c r="D149" s="43"/>
      <c r="E149" s="43"/>
      <c r="F149" s="43"/>
      <c r="G149" s="43"/>
      <c r="H149" s="43"/>
      <c r="I149" s="43"/>
    </row>
    <row r="150" spans="1:9" ht="15.75">
      <c r="A150" s="43"/>
      <c r="B150" s="43"/>
      <c r="C150" s="43"/>
      <c r="D150" s="43"/>
      <c r="E150" s="43"/>
      <c r="F150" s="43"/>
      <c r="G150" s="43"/>
      <c r="H150" s="43"/>
      <c r="I150" s="43"/>
    </row>
    <row r="151" spans="1:9" ht="15.75">
      <c r="A151" s="43"/>
      <c r="B151" s="43"/>
      <c r="C151" s="43"/>
      <c r="D151" s="43"/>
      <c r="E151" s="43"/>
      <c r="F151" s="43"/>
      <c r="G151" s="43"/>
      <c r="H151" s="43"/>
      <c r="I151" s="43"/>
    </row>
    <row r="152" spans="1:9" ht="15.75">
      <c r="A152" s="43"/>
      <c r="B152" s="43"/>
      <c r="C152" s="43"/>
      <c r="D152" s="43"/>
      <c r="E152" s="43"/>
      <c r="F152" s="43"/>
      <c r="G152" s="43"/>
      <c r="H152" s="43"/>
      <c r="I152" s="43"/>
    </row>
    <row r="153" spans="1:9" ht="15.75">
      <c r="A153" s="43"/>
      <c r="B153" s="43"/>
      <c r="C153" s="43"/>
      <c r="D153" s="43"/>
      <c r="E153" s="43"/>
      <c r="F153" s="43"/>
      <c r="G153" s="43"/>
      <c r="H153" s="43"/>
      <c r="I153" s="43"/>
    </row>
    <row r="154" spans="1:9" ht="15.75">
      <c r="A154" s="43"/>
      <c r="B154" s="43"/>
      <c r="C154" s="43"/>
      <c r="D154" s="43"/>
      <c r="E154" s="43"/>
      <c r="F154" s="43"/>
      <c r="G154" s="43"/>
      <c r="H154" s="43"/>
      <c r="I154" s="43"/>
    </row>
    <row r="155" spans="1:9" ht="15.75">
      <c r="A155" s="43"/>
      <c r="B155" s="43"/>
      <c r="C155" s="43"/>
      <c r="D155" s="43"/>
      <c r="E155" s="43"/>
      <c r="F155" s="43"/>
      <c r="G155" s="43"/>
      <c r="H155" s="43"/>
      <c r="I155" s="43"/>
    </row>
    <row r="156" spans="1:9" ht="15.75">
      <c r="A156" s="43"/>
      <c r="B156" s="43"/>
      <c r="C156" s="43"/>
      <c r="D156" s="43"/>
      <c r="E156" s="43"/>
      <c r="F156" s="43"/>
      <c r="G156" s="43"/>
      <c r="H156" s="43"/>
      <c r="I156" s="43"/>
    </row>
    <row r="157" spans="1:9" ht="15.75">
      <c r="A157" s="43"/>
      <c r="B157" s="43"/>
      <c r="C157" s="43"/>
      <c r="D157" s="43"/>
      <c r="E157" s="43"/>
      <c r="F157" s="43"/>
      <c r="G157" s="43"/>
      <c r="H157" s="43"/>
      <c r="I157" s="43"/>
    </row>
    <row r="158" spans="1:9" ht="15.75">
      <c r="A158" s="43"/>
      <c r="B158" s="43"/>
      <c r="C158" s="43"/>
      <c r="D158" s="43"/>
      <c r="E158" s="43"/>
      <c r="F158" s="43"/>
      <c r="G158" s="43"/>
      <c r="H158" s="43"/>
      <c r="I158" s="43"/>
    </row>
    <row r="159" spans="1:9" ht="15.75">
      <c r="A159" s="43"/>
      <c r="B159" s="43"/>
      <c r="C159" s="43"/>
      <c r="D159" s="43"/>
      <c r="E159" s="43"/>
      <c r="F159" s="43"/>
      <c r="G159" s="43"/>
      <c r="H159" s="43"/>
      <c r="I159" s="43"/>
    </row>
    <row r="160" spans="1:9" ht="15.75">
      <c r="A160" s="43"/>
      <c r="B160" s="43"/>
      <c r="C160" s="43"/>
      <c r="D160" s="43"/>
      <c r="E160" s="43"/>
      <c r="F160" s="43"/>
      <c r="G160" s="43"/>
      <c r="H160" s="43"/>
      <c r="I160" s="43"/>
    </row>
    <row r="161" spans="1:9" ht="15.75">
      <c r="A161" s="43"/>
      <c r="B161" s="43"/>
      <c r="C161" s="43"/>
      <c r="D161" s="43"/>
      <c r="E161" s="43"/>
      <c r="F161" s="43"/>
      <c r="G161" s="43"/>
      <c r="H161" s="43"/>
      <c r="I161" s="43"/>
    </row>
    <row r="162" spans="1:9" ht="15.75">
      <c r="A162" s="43"/>
      <c r="B162" s="43"/>
      <c r="C162" s="43"/>
      <c r="D162" s="43"/>
      <c r="E162" s="43"/>
      <c r="F162" s="43"/>
      <c r="G162" s="43"/>
      <c r="H162" s="43"/>
      <c r="I162" s="43"/>
    </row>
    <row r="163" spans="1:9" ht="15.75">
      <c r="A163" s="43"/>
      <c r="B163" s="43"/>
      <c r="C163" s="43"/>
      <c r="D163" s="43"/>
      <c r="E163" s="43"/>
      <c r="F163" s="43"/>
      <c r="G163" s="43"/>
      <c r="H163" s="43"/>
      <c r="I163" s="43"/>
    </row>
    <row r="164" spans="1:9" ht="15.75">
      <c r="A164" s="43"/>
      <c r="B164" s="43"/>
      <c r="C164" s="43"/>
      <c r="D164" s="43"/>
      <c r="E164" s="43"/>
      <c r="F164" s="43"/>
      <c r="G164" s="43"/>
      <c r="H164" s="43"/>
      <c r="I164" s="43"/>
    </row>
    <row r="165" spans="1:9" ht="15.75">
      <c r="A165" s="43"/>
      <c r="B165" s="43"/>
      <c r="C165" s="43"/>
      <c r="D165" s="43"/>
      <c r="E165" s="43"/>
      <c r="F165" s="43"/>
      <c r="G165" s="43"/>
      <c r="H165" s="43"/>
      <c r="I165" s="43"/>
    </row>
    <row r="166" spans="1:9" ht="15.75">
      <c r="A166" s="43"/>
      <c r="B166" s="43"/>
      <c r="C166" s="43"/>
      <c r="D166" s="43"/>
      <c r="E166" s="43"/>
      <c r="F166" s="43"/>
      <c r="G166" s="43"/>
      <c r="H166" s="43"/>
      <c r="I166" s="43"/>
    </row>
    <row r="167" spans="1:9" ht="15.75">
      <c r="A167" s="43"/>
      <c r="B167" s="43"/>
      <c r="C167" s="43"/>
      <c r="D167" s="43"/>
      <c r="E167" s="43"/>
      <c r="F167" s="43"/>
      <c r="G167" s="43"/>
      <c r="H167" s="43"/>
      <c r="I167" s="43"/>
    </row>
    <row r="168" spans="1:9" ht="15.75">
      <c r="A168" s="43"/>
      <c r="B168" s="43"/>
      <c r="C168" s="43"/>
      <c r="D168" s="43"/>
      <c r="E168" s="43"/>
      <c r="F168" s="43"/>
      <c r="G168" s="43"/>
      <c r="H168" s="43"/>
      <c r="I168" s="43"/>
    </row>
    <row r="169" spans="1:9" ht="15.75">
      <c r="A169" s="43"/>
      <c r="B169" s="43"/>
      <c r="C169" s="43"/>
      <c r="D169" s="43"/>
      <c r="E169" s="43"/>
      <c r="F169" s="43"/>
      <c r="G169" s="43"/>
      <c r="H169" s="43"/>
      <c r="I169" s="43"/>
    </row>
    <row r="170" spans="1:9" ht="15.75">
      <c r="A170" s="43"/>
      <c r="B170" s="43"/>
      <c r="C170" s="43"/>
      <c r="D170" s="43"/>
      <c r="E170" s="43"/>
      <c r="F170" s="43"/>
      <c r="G170" s="43"/>
      <c r="H170" s="43"/>
      <c r="I170" s="43"/>
    </row>
    <row r="171" spans="1:9" ht="15.75">
      <c r="A171" s="43"/>
      <c r="B171" s="43"/>
      <c r="C171" s="43"/>
      <c r="D171" s="43"/>
      <c r="E171" s="43"/>
      <c r="F171" s="43"/>
      <c r="G171" s="43"/>
      <c r="H171" s="43"/>
      <c r="I171" s="43"/>
    </row>
    <row r="172" spans="1:9" ht="15.75">
      <c r="A172" s="43"/>
      <c r="B172" s="43"/>
      <c r="C172" s="43"/>
      <c r="D172" s="43"/>
      <c r="E172" s="43"/>
      <c r="F172" s="43"/>
      <c r="G172" s="43"/>
      <c r="H172" s="43"/>
      <c r="I172" s="43"/>
    </row>
    <row r="173" spans="1:9" ht="15.75">
      <c r="A173" s="43"/>
      <c r="B173" s="43"/>
      <c r="C173" s="43"/>
      <c r="D173" s="43"/>
      <c r="E173" s="43"/>
      <c r="F173" s="43"/>
      <c r="G173" s="43"/>
      <c r="H173" s="43"/>
      <c r="I173" s="43"/>
    </row>
    <row r="174" spans="1:9" ht="15.75">
      <c r="A174" s="43"/>
      <c r="B174" s="43"/>
      <c r="C174" s="43"/>
      <c r="D174" s="43"/>
      <c r="E174" s="43"/>
      <c r="F174" s="43"/>
      <c r="G174" s="43"/>
      <c r="H174" s="43"/>
      <c r="I174" s="43"/>
    </row>
    <row r="175" spans="1:9" ht="15.75">
      <c r="A175" s="43"/>
      <c r="B175" s="43"/>
      <c r="C175" s="43"/>
      <c r="D175" s="43"/>
      <c r="E175" s="43"/>
      <c r="F175" s="43"/>
      <c r="G175" s="43"/>
      <c r="H175" s="43"/>
      <c r="I175" s="43"/>
    </row>
    <row r="176" spans="1:9" ht="15.75">
      <c r="A176" s="43"/>
      <c r="B176" s="43"/>
      <c r="C176" s="43"/>
      <c r="D176" s="43"/>
      <c r="E176" s="43"/>
      <c r="F176" s="43"/>
      <c r="G176" s="43"/>
      <c r="H176" s="43"/>
      <c r="I176" s="43"/>
    </row>
    <row r="177" spans="1:9" ht="15.75">
      <c r="A177" s="43"/>
      <c r="B177" s="43"/>
      <c r="C177" s="43"/>
      <c r="D177" s="43"/>
      <c r="E177" s="43"/>
      <c r="F177" s="43"/>
      <c r="G177" s="43"/>
      <c r="H177" s="43"/>
      <c r="I177" s="43"/>
    </row>
    <row r="178" spans="1:9" ht="15.75">
      <c r="A178" s="43"/>
      <c r="B178" s="43"/>
      <c r="C178" s="43"/>
      <c r="D178" s="43"/>
      <c r="E178" s="43"/>
      <c r="F178" s="43"/>
      <c r="G178" s="43"/>
      <c r="H178" s="43"/>
      <c r="I178" s="43"/>
    </row>
    <row r="179" spans="1:9" ht="15.75">
      <c r="A179" s="43"/>
      <c r="B179" s="43"/>
      <c r="C179" s="43"/>
      <c r="D179" s="43"/>
      <c r="E179" s="43"/>
      <c r="F179" s="43"/>
      <c r="G179" s="43"/>
      <c r="H179" s="43"/>
      <c r="I179" s="43"/>
    </row>
    <row r="180" spans="1:9" ht="15.75">
      <c r="A180" s="43"/>
      <c r="B180" s="43"/>
      <c r="C180" s="43"/>
      <c r="D180" s="43"/>
      <c r="E180" s="43"/>
      <c r="F180" s="43"/>
      <c r="G180" s="43"/>
      <c r="H180" s="43"/>
      <c r="I180" s="43"/>
    </row>
    <row r="181" spans="1:9" ht="15.75">
      <c r="A181" s="43"/>
      <c r="B181" s="43"/>
      <c r="C181" s="43"/>
      <c r="D181" s="43"/>
      <c r="E181" s="43"/>
      <c r="F181" s="43"/>
      <c r="G181" s="43"/>
      <c r="H181" s="43"/>
      <c r="I181" s="43"/>
    </row>
    <row r="182" spans="1:9" ht="15.75">
      <c r="A182" s="43"/>
      <c r="B182" s="43"/>
      <c r="C182" s="43"/>
      <c r="D182" s="43"/>
      <c r="E182" s="43"/>
      <c r="F182" s="43"/>
      <c r="G182" s="43"/>
      <c r="H182" s="43"/>
      <c r="I182" s="43"/>
    </row>
    <row r="183" spans="1:9" ht="15.75">
      <c r="A183" s="43"/>
      <c r="B183" s="43"/>
      <c r="C183" s="43"/>
      <c r="D183" s="43"/>
      <c r="E183" s="43"/>
      <c r="F183" s="43"/>
      <c r="G183" s="43"/>
      <c r="H183" s="43"/>
      <c r="I183" s="43"/>
    </row>
    <row r="184" spans="1:9" ht="15.75">
      <c r="A184" s="43"/>
      <c r="B184" s="43"/>
      <c r="C184" s="43"/>
      <c r="D184" s="43"/>
      <c r="E184" s="43"/>
      <c r="F184" s="43"/>
      <c r="G184" s="43"/>
      <c r="H184" s="43"/>
      <c r="I184" s="43"/>
    </row>
    <row r="185" spans="1:9" ht="15.75">
      <c r="A185" s="43"/>
      <c r="B185" s="43"/>
      <c r="C185" s="43"/>
      <c r="D185" s="43"/>
      <c r="E185" s="43"/>
      <c r="F185" s="43"/>
      <c r="G185" s="43"/>
      <c r="H185" s="43"/>
      <c r="I185" s="43"/>
    </row>
    <row r="186" spans="1:9" ht="15.75">
      <c r="A186" s="43"/>
      <c r="B186" s="43"/>
      <c r="C186" s="43"/>
      <c r="D186" s="43"/>
      <c r="E186" s="43"/>
      <c r="F186" s="43"/>
      <c r="G186" s="43"/>
      <c r="H186" s="43"/>
      <c r="I186" s="43"/>
    </row>
    <row r="187" spans="1:9" ht="15.75">
      <c r="A187" s="43"/>
      <c r="B187" s="43"/>
      <c r="C187" s="43"/>
      <c r="D187" s="43"/>
      <c r="E187" s="43"/>
      <c r="F187" s="43"/>
      <c r="G187" s="43"/>
      <c r="H187" s="43"/>
      <c r="I187" s="43"/>
    </row>
    <row r="188" spans="1:9" ht="15.75">
      <c r="A188" s="43"/>
      <c r="B188" s="43"/>
      <c r="C188" s="43"/>
      <c r="D188" s="43"/>
      <c r="E188" s="43"/>
      <c r="F188" s="43"/>
      <c r="G188" s="43"/>
      <c r="H188" s="43"/>
      <c r="I188" s="43"/>
    </row>
    <row r="189" spans="1:9" ht="15.75">
      <c r="A189" s="43"/>
      <c r="B189" s="43"/>
      <c r="C189" s="43"/>
      <c r="D189" s="43"/>
      <c r="E189" s="43"/>
      <c r="F189" s="43"/>
      <c r="G189" s="43"/>
      <c r="H189" s="43"/>
      <c r="I189" s="43"/>
    </row>
    <row r="190" spans="1:9" ht="15.75">
      <c r="A190" s="43"/>
      <c r="B190" s="43"/>
      <c r="C190" s="43"/>
      <c r="D190" s="43"/>
      <c r="E190" s="43"/>
      <c r="F190" s="43"/>
      <c r="G190" s="43"/>
      <c r="H190" s="43"/>
      <c r="I190" s="43"/>
    </row>
    <row r="191" spans="1:9" ht="15.75">
      <c r="A191" s="43"/>
      <c r="B191" s="43"/>
      <c r="C191" s="43"/>
      <c r="D191" s="43"/>
      <c r="E191" s="43"/>
      <c r="F191" s="43"/>
      <c r="G191" s="43"/>
      <c r="H191" s="43"/>
      <c r="I191" s="43"/>
    </row>
    <row r="192" spans="1:9" ht="15.75">
      <c r="A192" s="43"/>
      <c r="B192" s="43"/>
      <c r="C192" s="43"/>
      <c r="D192" s="43"/>
      <c r="E192" s="43"/>
      <c r="F192" s="43"/>
      <c r="G192" s="43"/>
      <c r="H192" s="43"/>
      <c r="I192" s="43"/>
    </row>
    <row r="193" spans="1:9" ht="15.75">
      <c r="A193" s="43"/>
      <c r="B193" s="43"/>
      <c r="C193" s="43"/>
      <c r="D193" s="43"/>
      <c r="E193" s="43"/>
      <c r="F193" s="43"/>
      <c r="G193" s="43"/>
      <c r="H193" s="43"/>
      <c r="I193" s="43"/>
    </row>
    <row r="194" spans="1:9" ht="15.75">
      <c r="A194" s="43"/>
      <c r="B194" s="43"/>
      <c r="C194" s="43"/>
      <c r="D194" s="43"/>
      <c r="E194" s="43"/>
      <c r="F194" s="43"/>
      <c r="G194" s="43"/>
      <c r="H194" s="43"/>
      <c r="I194" s="43"/>
    </row>
    <row r="195" spans="1:9" ht="15.75">
      <c r="A195" s="43"/>
      <c r="B195" s="43"/>
      <c r="C195" s="43"/>
      <c r="D195" s="43"/>
      <c r="E195" s="43"/>
      <c r="F195" s="43"/>
      <c r="G195" s="43"/>
      <c r="H195" s="43"/>
      <c r="I195" s="43"/>
    </row>
    <row r="196" spans="1:9" ht="15.75">
      <c r="A196" s="43"/>
      <c r="B196" s="43"/>
      <c r="C196" s="43"/>
      <c r="D196" s="43"/>
      <c r="E196" s="43"/>
      <c r="F196" s="43"/>
      <c r="G196" s="43"/>
      <c r="H196" s="43"/>
      <c r="I196" s="43"/>
    </row>
    <row r="197" spans="1:9" ht="15.75">
      <c r="A197" s="43"/>
      <c r="B197" s="43"/>
      <c r="C197" s="43"/>
      <c r="D197" s="43"/>
      <c r="E197" s="43"/>
      <c r="F197" s="43"/>
      <c r="G197" s="43"/>
      <c r="H197" s="43"/>
      <c r="I197" s="43"/>
    </row>
    <row r="198" spans="1:9" ht="15.75">
      <c r="A198" s="43"/>
      <c r="B198" s="43"/>
      <c r="C198" s="43"/>
      <c r="D198" s="43"/>
      <c r="E198" s="43"/>
      <c r="F198" s="43"/>
      <c r="G198" s="43"/>
      <c r="H198" s="43"/>
      <c r="I198" s="43"/>
    </row>
    <row r="199" spans="1:9" ht="15.75">
      <c r="A199" s="43"/>
      <c r="B199" s="43"/>
      <c r="C199" s="43"/>
      <c r="D199" s="43"/>
      <c r="E199" s="43"/>
      <c r="F199" s="43"/>
      <c r="G199" s="43"/>
      <c r="H199" s="43"/>
      <c r="I199" s="43"/>
    </row>
    <row r="200" spans="1:9" ht="15.75">
      <c r="A200" s="43"/>
      <c r="B200" s="43"/>
      <c r="C200" s="43"/>
      <c r="D200" s="43"/>
      <c r="E200" s="43"/>
      <c r="F200" s="43"/>
      <c r="G200" s="43"/>
      <c r="H200" s="43"/>
      <c r="I200" s="43"/>
    </row>
    <row r="201" spans="1:9" ht="15.75">
      <c r="A201" s="43"/>
      <c r="B201" s="43"/>
      <c r="C201" s="43"/>
      <c r="D201" s="43"/>
      <c r="E201" s="43"/>
      <c r="F201" s="43"/>
      <c r="G201" s="43"/>
      <c r="H201" s="43"/>
      <c r="I201" s="43"/>
    </row>
    <row r="202" spans="1:9" ht="15.75">
      <c r="A202" s="43"/>
      <c r="B202" s="43"/>
      <c r="C202" s="43"/>
      <c r="D202" s="43"/>
      <c r="E202" s="43"/>
      <c r="F202" s="43"/>
      <c r="G202" s="43"/>
      <c r="H202" s="43"/>
      <c r="I202" s="43"/>
    </row>
    <row r="203" spans="1:9" ht="15.75">
      <c r="A203" s="43"/>
      <c r="B203" s="43"/>
      <c r="C203" s="43"/>
      <c r="D203" s="43"/>
      <c r="E203" s="43"/>
      <c r="F203" s="43"/>
      <c r="G203" s="43"/>
      <c r="H203" s="43"/>
      <c r="I203" s="43"/>
    </row>
    <row r="204" spans="1:9" ht="15.75">
      <c r="A204" s="43"/>
      <c r="B204" s="43"/>
      <c r="C204" s="43"/>
      <c r="D204" s="43"/>
      <c r="E204" s="43"/>
      <c r="F204" s="43"/>
      <c r="G204" s="43"/>
      <c r="H204" s="43"/>
      <c r="I204" s="43"/>
    </row>
    <row r="205" spans="1:9" ht="15.75">
      <c r="A205" s="43"/>
      <c r="B205" s="43"/>
      <c r="C205" s="43"/>
      <c r="D205" s="43"/>
      <c r="E205" s="43"/>
      <c r="F205" s="43"/>
      <c r="G205" s="43"/>
      <c r="H205" s="43"/>
      <c r="I205" s="43"/>
    </row>
    <row r="206" spans="1:9" ht="15.75">
      <c r="A206" s="43"/>
      <c r="B206" s="43"/>
      <c r="C206" s="43"/>
      <c r="D206" s="43"/>
      <c r="E206" s="43"/>
      <c r="F206" s="43"/>
      <c r="G206" s="43"/>
      <c r="H206" s="43"/>
      <c r="I206" s="43"/>
    </row>
    <row r="207" spans="1:9" ht="15.75">
      <c r="A207" s="43"/>
      <c r="B207" s="43"/>
      <c r="C207" s="43"/>
      <c r="D207" s="43"/>
      <c r="E207" s="43"/>
      <c r="F207" s="43"/>
      <c r="G207" s="43"/>
      <c r="H207" s="43"/>
      <c r="I207" s="43"/>
    </row>
    <row r="208" spans="1:9" ht="15.75">
      <c r="A208" s="43"/>
      <c r="B208" s="43"/>
      <c r="C208" s="43"/>
      <c r="D208" s="43"/>
      <c r="E208" s="43"/>
      <c r="F208" s="43"/>
      <c r="G208" s="43"/>
      <c r="H208" s="43"/>
      <c r="I208" s="43"/>
    </row>
    <row r="209" spans="1:9" ht="15.75">
      <c r="A209" s="43"/>
      <c r="B209" s="43"/>
      <c r="C209" s="43"/>
      <c r="D209" s="43"/>
      <c r="E209" s="43"/>
      <c r="F209" s="43"/>
      <c r="G209" s="43"/>
      <c r="H209" s="43"/>
      <c r="I209" s="43"/>
    </row>
    <row r="210" spans="1:9" ht="15.75">
      <c r="A210" s="43"/>
      <c r="B210" s="43"/>
      <c r="C210" s="43"/>
      <c r="D210" s="43"/>
      <c r="E210" s="43"/>
      <c r="F210" s="43"/>
      <c r="G210" s="43"/>
      <c r="H210" s="43"/>
      <c r="I210" s="43"/>
    </row>
    <row r="211" spans="1:9" ht="15.75">
      <c r="A211" s="43"/>
      <c r="B211" s="43"/>
      <c r="C211" s="43"/>
      <c r="D211" s="43"/>
      <c r="E211" s="43"/>
      <c r="F211" s="43"/>
      <c r="G211" s="43"/>
      <c r="H211" s="43"/>
      <c r="I211" s="43"/>
    </row>
    <row r="212" spans="1:9" ht="15.75">
      <c r="A212" s="43"/>
      <c r="B212" s="43"/>
      <c r="C212" s="43"/>
      <c r="D212" s="43"/>
      <c r="E212" s="43"/>
      <c r="F212" s="43"/>
      <c r="G212" s="43"/>
      <c r="H212" s="43"/>
      <c r="I212" s="43"/>
    </row>
    <row r="213" spans="1:9" ht="15.75">
      <c r="A213" s="43"/>
      <c r="B213" s="43"/>
      <c r="C213" s="43"/>
      <c r="D213" s="43"/>
      <c r="E213" s="43"/>
      <c r="F213" s="43"/>
      <c r="G213" s="43"/>
      <c r="H213" s="43"/>
      <c r="I213" s="43"/>
    </row>
    <row r="214" spans="1:9" ht="15.75">
      <c r="A214" s="43"/>
      <c r="B214" s="43"/>
      <c r="C214" s="43"/>
      <c r="D214" s="43"/>
      <c r="E214" s="43"/>
      <c r="F214" s="43"/>
      <c r="G214" s="43"/>
      <c r="H214" s="43"/>
      <c r="I214" s="43"/>
    </row>
    <row r="215" spans="1:9" ht="15.75">
      <c r="A215" s="43"/>
      <c r="B215" s="43"/>
      <c r="C215" s="43"/>
      <c r="D215" s="43"/>
      <c r="E215" s="43"/>
      <c r="F215" s="43"/>
      <c r="G215" s="43"/>
      <c r="H215" s="43"/>
      <c r="I215" s="43"/>
    </row>
    <row r="216" spans="1:9" ht="15.75">
      <c r="A216" s="43"/>
      <c r="B216" s="43"/>
      <c r="C216" s="43"/>
      <c r="D216" s="43"/>
      <c r="E216" s="43"/>
      <c r="F216" s="43"/>
      <c r="G216" s="43"/>
      <c r="H216" s="43"/>
      <c r="I216" s="43"/>
    </row>
    <row r="217" spans="1:9" ht="15.75">
      <c r="A217" s="43"/>
      <c r="B217" s="43"/>
      <c r="C217" s="43"/>
      <c r="D217" s="43"/>
      <c r="E217" s="43"/>
      <c r="F217" s="43"/>
      <c r="G217" s="43"/>
      <c r="H217" s="43"/>
      <c r="I217" s="43"/>
    </row>
    <row r="218" spans="1:9" ht="15.75">
      <c r="A218" s="43"/>
      <c r="B218" s="43"/>
      <c r="C218" s="43"/>
      <c r="D218" s="43"/>
      <c r="E218" s="43"/>
      <c r="F218" s="43"/>
      <c r="G218" s="43"/>
      <c r="H218" s="43"/>
      <c r="I218" s="43"/>
    </row>
    <row r="219" spans="1:9" ht="15.75">
      <c r="A219" s="43"/>
      <c r="B219" s="43"/>
      <c r="C219" s="43"/>
      <c r="D219" s="43"/>
      <c r="E219" s="43"/>
      <c r="F219" s="43"/>
      <c r="G219" s="43"/>
      <c r="H219" s="43"/>
      <c r="I219" s="43"/>
    </row>
    <row r="220" spans="1:9" ht="15.75">
      <c r="A220" s="43"/>
      <c r="B220" s="43"/>
      <c r="C220" s="43"/>
      <c r="D220" s="43"/>
      <c r="E220" s="43"/>
      <c r="F220" s="43"/>
      <c r="G220" s="43"/>
      <c r="H220" s="43"/>
      <c r="I220" s="43"/>
    </row>
    <row r="221" spans="1:9" ht="15.75">
      <c r="A221" s="43"/>
      <c r="B221" s="43"/>
      <c r="C221" s="43"/>
      <c r="D221" s="43"/>
      <c r="E221" s="43"/>
      <c r="F221" s="43"/>
      <c r="G221" s="43"/>
      <c r="H221" s="43"/>
      <c r="I221" s="43"/>
    </row>
    <row r="222" spans="1:9" ht="15.75">
      <c r="A222" s="43"/>
      <c r="B222" s="43"/>
      <c r="C222" s="43"/>
      <c r="D222" s="43"/>
      <c r="E222" s="43"/>
      <c r="F222" s="43"/>
      <c r="G222" s="43"/>
      <c r="H222" s="43"/>
      <c r="I222" s="43"/>
    </row>
    <row r="223" spans="1:9" ht="15.75">
      <c r="A223" s="43"/>
      <c r="B223" s="43"/>
      <c r="C223" s="43"/>
      <c r="D223" s="43"/>
      <c r="E223" s="43"/>
      <c r="F223" s="43"/>
      <c r="G223" s="43"/>
      <c r="H223" s="43"/>
      <c r="I223" s="43"/>
    </row>
    <row r="224" spans="1:9" ht="15.75">
      <c r="A224" s="43"/>
      <c r="B224" s="43"/>
      <c r="C224" s="43"/>
      <c r="D224" s="43"/>
      <c r="E224" s="43"/>
      <c r="F224" s="43"/>
      <c r="G224" s="43"/>
      <c r="H224" s="43"/>
      <c r="I224" s="43"/>
    </row>
    <row r="225" spans="1:9" ht="15.75">
      <c r="A225" s="43"/>
      <c r="B225" s="43"/>
      <c r="C225" s="43"/>
      <c r="D225" s="43"/>
      <c r="E225" s="43"/>
      <c r="F225" s="43"/>
      <c r="G225" s="43"/>
      <c r="H225" s="43"/>
      <c r="I225" s="43"/>
    </row>
    <row r="226" spans="1:9" ht="15.75">
      <c r="A226" s="43"/>
      <c r="B226" s="43"/>
      <c r="C226" s="43"/>
      <c r="D226" s="43"/>
      <c r="E226" s="43"/>
      <c r="F226" s="43"/>
      <c r="G226" s="43"/>
      <c r="H226" s="43"/>
      <c r="I226" s="43"/>
    </row>
    <row r="227" spans="1:9" ht="15.75">
      <c r="A227" s="43"/>
      <c r="B227" s="43"/>
      <c r="C227" s="43"/>
      <c r="D227" s="43"/>
      <c r="E227" s="43"/>
      <c r="F227" s="43"/>
      <c r="G227" s="43"/>
      <c r="H227" s="43"/>
      <c r="I227" s="43"/>
    </row>
    <row r="228" spans="1:9" ht="15.75">
      <c r="A228" s="43"/>
      <c r="B228" s="43"/>
      <c r="C228" s="43"/>
      <c r="D228" s="43"/>
      <c r="E228" s="43"/>
      <c r="F228" s="43"/>
      <c r="G228" s="43"/>
      <c r="H228" s="43"/>
      <c r="I228" s="43"/>
    </row>
    <row r="229" spans="1:9" ht="15.75">
      <c r="A229" s="43"/>
      <c r="B229" s="43"/>
      <c r="C229" s="43"/>
      <c r="D229" s="43"/>
      <c r="E229" s="43"/>
      <c r="F229" s="43"/>
      <c r="G229" s="43"/>
      <c r="H229" s="43"/>
      <c r="I229" s="43"/>
    </row>
    <row r="230" spans="1:9" ht="15.75">
      <c r="A230" s="43"/>
      <c r="B230" s="43"/>
      <c r="C230" s="43"/>
      <c r="D230" s="43"/>
      <c r="E230" s="43"/>
      <c r="F230" s="43"/>
      <c r="G230" s="43"/>
      <c r="H230" s="43"/>
      <c r="I230" s="43"/>
    </row>
    <row r="231" spans="1:9" ht="15.75">
      <c r="A231" s="43"/>
      <c r="B231" s="43"/>
      <c r="C231" s="43"/>
      <c r="D231" s="43"/>
      <c r="E231" s="43"/>
      <c r="F231" s="43"/>
      <c r="G231" s="43"/>
      <c r="H231" s="43"/>
      <c r="I231" s="43"/>
    </row>
    <row r="232" spans="1:9" ht="15.75">
      <c r="A232" s="43"/>
      <c r="B232" s="43"/>
      <c r="C232" s="43"/>
      <c r="D232" s="43"/>
      <c r="E232" s="43"/>
      <c r="F232" s="43"/>
      <c r="G232" s="43"/>
      <c r="H232" s="43"/>
      <c r="I232" s="43"/>
    </row>
    <row r="233" spans="1:9" ht="15.75">
      <c r="A233" s="43"/>
      <c r="B233" s="43"/>
      <c r="C233" s="43"/>
      <c r="D233" s="43"/>
      <c r="E233" s="43"/>
      <c r="F233" s="43"/>
      <c r="G233" s="43"/>
      <c r="H233" s="43"/>
      <c r="I233" s="43"/>
    </row>
    <row r="234" spans="1:9" ht="15.75">
      <c r="A234" s="43"/>
      <c r="B234" s="43"/>
      <c r="C234" s="43"/>
      <c r="D234" s="43"/>
      <c r="E234" s="43"/>
      <c r="F234" s="43"/>
      <c r="G234" s="43"/>
      <c r="H234" s="43"/>
      <c r="I234" s="43"/>
    </row>
    <row r="235" spans="1:9" ht="15.75">
      <c r="A235" s="43"/>
      <c r="B235" s="43"/>
      <c r="C235" s="43"/>
      <c r="D235" s="43"/>
      <c r="E235" s="43"/>
      <c r="F235" s="43"/>
      <c r="G235" s="43"/>
      <c r="H235" s="43"/>
      <c r="I235" s="43"/>
    </row>
    <row r="236" spans="1:9" ht="15.75">
      <c r="A236" s="43"/>
      <c r="B236" s="43"/>
      <c r="C236" s="43"/>
      <c r="D236" s="43"/>
      <c r="E236" s="43"/>
      <c r="F236" s="43"/>
      <c r="G236" s="43"/>
      <c r="H236" s="43"/>
      <c r="I236" s="43"/>
    </row>
    <row r="237" spans="1:9" ht="15.75">
      <c r="A237" s="43"/>
      <c r="B237" s="43"/>
      <c r="C237" s="43"/>
      <c r="D237" s="43"/>
      <c r="E237" s="43"/>
      <c r="F237" s="43"/>
      <c r="G237" s="43"/>
      <c r="H237" s="43"/>
      <c r="I237" s="43"/>
    </row>
    <row r="238" spans="1:9" ht="15.75">
      <c r="A238" s="43"/>
      <c r="B238" s="43"/>
      <c r="C238" s="43"/>
      <c r="D238" s="43"/>
      <c r="E238" s="43"/>
      <c r="F238" s="43"/>
      <c r="G238" s="43"/>
      <c r="H238" s="43"/>
      <c r="I238" s="43"/>
    </row>
    <row r="239" spans="1:9" ht="15.75">
      <c r="A239" s="43"/>
      <c r="B239" s="43"/>
      <c r="C239" s="43"/>
      <c r="D239" s="43"/>
      <c r="E239" s="43"/>
      <c r="F239" s="43"/>
      <c r="G239" s="43"/>
      <c r="H239" s="43"/>
      <c r="I239" s="43"/>
    </row>
    <row r="240" spans="1:9" ht="15.75">
      <c r="A240" s="43"/>
      <c r="B240" s="43"/>
      <c r="C240" s="43"/>
      <c r="D240" s="43"/>
      <c r="E240" s="43"/>
      <c r="F240" s="43"/>
      <c r="G240" s="43"/>
      <c r="H240" s="43"/>
      <c r="I240" s="43"/>
    </row>
    <row r="241" spans="1:9" ht="15.75">
      <c r="A241" s="43"/>
      <c r="B241" s="43"/>
      <c r="C241" s="43"/>
      <c r="D241" s="43"/>
      <c r="E241" s="43"/>
      <c r="F241" s="43"/>
      <c r="G241" s="43"/>
      <c r="H241" s="43"/>
      <c r="I241" s="43"/>
    </row>
    <row r="242" spans="1:9" ht="15.75">
      <c r="A242" s="43"/>
      <c r="B242" s="43"/>
      <c r="C242" s="43"/>
      <c r="D242" s="43"/>
      <c r="E242" s="43"/>
      <c r="F242" s="43"/>
      <c r="G242" s="43"/>
      <c r="H242" s="43"/>
      <c r="I242" s="43"/>
    </row>
    <row r="243" spans="1:9" ht="15.75">
      <c r="A243" s="43"/>
      <c r="B243" s="43"/>
      <c r="C243" s="43"/>
      <c r="D243" s="43"/>
      <c r="E243" s="43"/>
      <c r="F243" s="43"/>
      <c r="G243" s="43"/>
      <c r="H243" s="43"/>
      <c r="I243" s="43"/>
    </row>
    <row r="244" spans="1:9" ht="15.75">
      <c r="A244" s="43"/>
      <c r="B244" s="43"/>
      <c r="C244" s="43"/>
      <c r="D244" s="43"/>
      <c r="E244" s="43"/>
      <c r="F244" s="43"/>
      <c r="G244" s="43"/>
      <c r="H244" s="43"/>
      <c r="I244" s="43"/>
    </row>
    <row r="245" spans="1:9" ht="15.75">
      <c r="A245" s="43"/>
      <c r="B245" s="43"/>
      <c r="C245" s="43"/>
      <c r="D245" s="43"/>
      <c r="E245" s="43"/>
      <c r="F245" s="43"/>
      <c r="G245" s="43"/>
      <c r="H245" s="43"/>
      <c r="I245" s="43"/>
    </row>
    <row r="246" spans="1:9" ht="15.75">
      <c r="A246" s="43"/>
      <c r="B246" s="43"/>
      <c r="C246" s="43"/>
      <c r="D246" s="43"/>
      <c r="E246" s="43"/>
      <c r="F246" s="43"/>
      <c r="G246" s="43"/>
      <c r="H246" s="43"/>
      <c r="I246" s="43"/>
    </row>
    <row r="247" spans="1:9" ht="15.75">
      <c r="A247" s="43"/>
      <c r="B247" s="43"/>
      <c r="C247" s="43"/>
      <c r="D247" s="43"/>
      <c r="E247" s="43"/>
      <c r="F247" s="43"/>
      <c r="G247" s="43"/>
      <c r="H247" s="43"/>
      <c r="I247" s="43"/>
    </row>
    <row r="248" spans="1:9" ht="15.75">
      <c r="A248" s="43"/>
      <c r="B248" s="43"/>
      <c r="C248" s="43"/>
      <c r="D248" s="43"/>
      <c r="E248" s="43"/>
      <c r="F248" s="43"/>
      <c r="G248" s="43"/>
      <c r="H248" s="43"/>
      <c r="I248" s="43"/>
    </row>
    <row r="249" spans="1:9" ht="15.75">
      <c r="A249" s="43"/>
      <c r="B249" s="43"/>
      <c r="C249" s="43"/>
      <c r="D249" s="43"/>
      <c r="E249" s="43"/>
      <c r="F249" s="43"/>
      <c r="G249" s="43"/>
      <c r="H249" s="43"/>
      <c r="I249" s="43"/>
    </row>
    <row r="250" spans="1:9" ht="15.75">
      <c r="A250" s="43"/>
      <c r="B250" s="43"/>
      <c r="C250" s="43"/>
      <c r="D250" s="43"/>
      <c r="E250" s="43"/>
      <c r="F250" s="43"/>
      <c r="G250" s="43"/>
      <c r="H250" s="43"/>
      <c r="I250" s="43"/>
    </row>
    <row r="251" spans="1:9" ht="15.75">
      <c r="A251" s="43"/>
      <c r="B251" s="43"/>
      <c r="C251" s="43"/>
      <c r="D251" s="43"/>
      <c r="E251" s="43"/>
      <c r="F251" s="43"/>
      <c r="G251" s="43"/>
      <c r="H251" s="43"/>
      <c r="I251" s="43"/>
    </row>
    <row r="252" spans="1:9" ht="15.75">
      <c r="A252" s="43"/>
      <c r="B252" s="43"/>
      <c r="C252" s="43"/>
      <c r="D252" s="43"/>
      <c r="E252" s="43"/>
      <c r="F252" s="43"/>
      <c r="G252" s="43"/>
      <c r="H252" s="43"/>
      <c r="I252" s="43"/>
    </row>
    <row r="253" spans="1:9" ht="15.75">
      <c r="A253" s="43"/>
      <c r="B253" s="43"/>
      <c r="C253" s="43"/>
      <c r="D253" s="43"/>
      <c r="E253" s="43"/>
      <c r="F253" s="43"/>
      <c r="G253" s="43"/>
      <c r="H253" s="43"/>
      <c r="I253" s="43"/>
    </row>
    <row r="254" spans="1:9" ht="15.75">
      <c r="A254" s="43"/>
      <c r="B254" s="43"/>
      <c r="C254" s="43"/>
      <c r="D254" s="43"/>
      <c r="E254" s="43"/>
      <c r="F254" s="43"/>
      <c r="G254" s="43"/>
      <c r="H254" s="43"/>
      <c r="I254" s="43"/>
    </row>
    <row r="255" spans="1:9" ht="15.75">
      <c r="A255" s="43"/>
      <c r="B255" s="43"/>
      <c r="C255" s="43"/>
      <c r="D255" s="43"/>
      <c r="E255" s="43"/>
      <c r="F255" s="43"/>
      <c r="G255" s="43"/>
      <c r="H255" s="43"/>
      <c r="I255" s="43"/>
    </row>
    <row r="256" spans="1:9" ht="15.75">
      <c r="A256" s="43"/>
      <c r="B256" s="43"/>
      <c r="C256" s="43"/>
      <c r="D256" s="43"/>
      <c r="E256" s="43"/>
      <c r="F256" s="43"/>
      <c r="G256" s="43"/>
      <c r="H256" s="43"/>
      <c r="I256" s="43"/>
    </row>
    <row r="257" spans="1:9" ht="15.75">
      <c r="A257" s="43"/>
      <c r="B257" s="43"/>
      <c r="C257" s="43"/>
      <c r="D257" s="43"/>
      <c r="E257" s="43"/>
      <c r="F257" s="43"/>
      <c r="G257" s="43"/>
      <c r="H257" s="43"/>
      <c r="I257" s="43"/>
    </row>
    <row r="258" spans="1:9" ht="15.75">
      <c r="A258" s="43"/>
      <c r="B258" s="43"/>
      <c r="C258" s="43"/>
      <c r="D258" s="43"/>
      <c r="E258" s="43"/>
      <c r="F258" s="43"/>
      <c r="G258" s="43"/>
      <c r="H258" s="43"/>
      <c r="I258" s="43"/>
    </row>
    <row r="259" spans="1:9" ht="15.75">
      <c r="A259" s="43"/>
      <c r="B259" s="43"/>
      <c r="C259" s="43"/>
      <c r="D259" s="43"/>
      <c r="E259" s="43"/>
      <c r="F259" s="43"/>
      <c r="G259" s="43"/>
      <c r="H259" s="43"/>
      <c r="I259" s="43"/>
    </row>
    <row r="260" spans="1:9" ht="15.75">
      <c r="A260" s="43"/>
      <c r="B260" s="43"/>
      <c r="C260" s="43"/>
      <c r="D260" s="43"/>
      <c r="E260" s="43"/>
      <c r="F260" s="43"/>
      <c r="G260" s="43"/>
      <c r="H260" s="43"/>
      <c r="I260" s="43"/>
    </row>
    <row r="261" spans="1:9" ht="15.75">
      <c r="A261" s="43"/>
      <c r="B261" s="43"/>
      <c r="C261" s="43"/>
      <c r="D261" s="43"/>
      <c r="E261" s="43"/>
      <c r="F261" s="43"/>
      <c r="G261" s="43"/>
      <c r="H261" s="43"/>
      <c r="I261" s="43"/>
    </row>
    <row r="262" spans="1:9" ht="15.75">
      <c r="A262" s="43"/>
      <c r="B262" s="43"/>
      <c r="C262" s="43"/>
      <c r="D262" s="43"/>
      <c r="E262" s="43"/>
      <c r="F262" s="43"/>
      <c r="G262" s="43"/>
      <c r="H262" s="43"/>
      <c r="I262" s="43"/>
    </row>
    <row r="263" spans="1:9" ht="15.75">
      <c r="A263" s="43"/>
      <c r="B263" s="43"/>
      <c r="C263" s="43"/>
      <c r="D263" s="43"/>
      <c r="E263" s="43"/>
      <c r="F263" s="43"/>
      <c r="G263" s="43"/>
      <c r="H263" s="43"/>
      <c r="I263" s="43"/>
    </row>
    <row r="264" spans="1:9" ht="15.75">
      <c r="A264" s="43"/>
      <c r="B264" s="43"/>
      <c r="C264" s="43"/>
      <c r="D264" s="43"/>
      <c r="E264" s="43"/>
      <c r="F264" s="43"/>
      <c r="G264" s="43"/>
      <c r="H264" s="43"/>
      <c r="I264" s="43"/>
    </row>
    <row r="265" spans="1:9" ht="15.75">
      <c r="A265" s="43"/>
      <c r="B265" s="43"/>
      <c r="C265" s="43"/>
      <c r="D265" s="43"/>
      <c r="E265" s="43"/>
      <c r="F265" s="43"/>
      <c r="G265" s="43"/>
      <c r="H265" s="43"/>
      <c r="I265" s="43"/>
    </row>
    <row r="266" spans="1:9" ht="15.75">
      <c r="A266" s="43"/>
      <c r="B266" s="43"/>
      <c r="C266" s="43"/>
      <c r="D266" s="43"/>
      <c r="E266" s="43"/>
      <c r="F266" s="43"/>
      <c r="G266" s="43"/>
      <c r="H266" s="43"/>
      <c r="I266" s="43"/>
    </row>
    <row r="267" spans="1:9" ht="15.75">
      <c r="A267" s="43"/>
      <c r="B267" s="43"/>
      <c r="C267" s="43"/>
      <c r="D267" s="43"/>
      <c r="E267" s="43"/>
      <c r="F267" s="43"/>
      <c r="G267" s="43"/>
      <c r="H267" s="43"/>
      <c r="I267" s="43"/>
    </row>
    <row r="268" spans="1:9" ht="15.75">
      <c r="A268" s="43"/>
      <c r="B268" s="43"/>
      <c r="C268" s="43"/>
      <c r="D268" s="43"/>
      <c r="E268" s="43"/>
      <c r="F268" s="43"/>
      <c r="G268" s="43"/>
      <c r="H268" s="43"/>
      <c r="I268" s="43"/>
    </row>
    <row r="269" spans="1:9" ht="15.75">
      <c r="A269" s="43"/>
      <c r="B269" s="43"/>
      <c r="C269" s="43"/>
      <c r="D269" s="43"/>
      <c r="E269" s="43"/>
      <c r="F269" s="43"/>
      <c r="G269" s="43"/>
      <c r="H269" s="43"/>
      <c r="I269" s="43"/>
    </row>
    <row r="270" spans="1:9" ht="15.75">
      <c r="A270" s="43"/>
      <c r="B270" s="43"/>
      <c r="C270" s="43"/>
      <c r="D270" s="43"/>
      <c r="E270" s="43"/>
      <c r="F270" s="43"/>
      <c r="G270" s="43"/>
      <c r="H270" s="43"/>
      <c r="I270" s="43"/>
    </row>
    <row r="271" spans="1:9" ht="15.75">
      <c r="A271" s="43"/>
      <c r="B271" s="43"/>
      <c r="C271" s="43"/>
      <c r="D271" s="43"/>
      <c r="E271" s="43"/>
      <c r="F271" s="43"/>
      <c r="G271" s="43"/>
      <c r="H271" s="43"/>
      <c r="I271" s="43"/>
    </row>
    <row r="272" spans="1:9" ht="15.75">
      <c r="A272" s="43"/>
      <c r="B272" s="43"/>
      <c r="C272" s="43"/>
      <c r="D272" s="43"/>
      <c r="E272" s="43"/>
      <c r="F272" s="43"/>
      <c r="G272" s="43"/>
      <c r="H272" s="43"/>
      <c r="I272" s="43"/>
    </row>
    <row r="273" spans="1:9" ht="15.75">
      <c r="A273" s="43"/>
      <c r="B273" s="43"/>
      <c r="C273" s="43"/>
      <c r="D273" s="43"/>
      <c r="E273" s="43"/>
      <c r="F273" s="43"/>
      <c r="G273" s="43"/>
      <c r="H273" s="43"/>
      <c r="I273" s="43"/>
    </row>
    <row r="274" spans="1:9" ht="15.75">
      <c r="A274" s="43"/>
      <c r="B274" s="43"/>
      <c r="C274" s="43"/>
      <c r="D274" s="43"/>
      <c r="E274" s="43"/>
      <c r="F274" s="43"/>
      <c r="G274" s="43"/>
      <c r="H274" s="43"/>
      <c r="I274" s="43"/>
    </row>
    <row r="275" spans="1:9" ht="15.75">
      <c r="A275" s="43"/>
    </row>
  </sheetData>
  <mergeCells count="15">
    <mergeCell ref="A13:D13"/>
    <mergeCell ref="E13:F13"/>
    <mergeCell ref="G13:H13"/>
    <mergeCell ref="A11:D11"/>
    <mergeCell ref="E11:F11"/>
    <mergeCell ref="G11:H11"/>
    <mergeCell ref="A12:D12"/>
    <mergeCell ref="E12:F12"/>
    <mergeCell ref="G12:H12"/>
    <mergeCell ref="A9:D9"/>
    <mergeCell ref="E9:F9"/>
    <mergeCell ref="G9:H9"/>
    <mergeCell ref="A10:D10"/>
    <mergeCell ref="E10:F10"/>
    <mergeCell ref="G10:H10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Анализ баланса</vt:lpstr>
      <vt:lpstr>Себестоимость</vt:lpstr>
      <vt:lpstr>Анализ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2024-03-19T04:21:20Z</dcterms:modified>
</cp:coreProperties>
</file>